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MAILMERGEMODE">"OneWorksheet"</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<sst xmlns="http://schemas.openxmlformats.org/spreadsheetml/2006/main" count="2974" uniqueCount="747">
  <si>
    <t>四川省文物局</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</si>
  <si>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</si>
  <si>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</si>
  <si>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</si>
  <si>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</si>
  <si>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</si>
  <si>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</si>
  <si>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</si>
  <si>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</si>
  <si>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</si>
  <si>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</si>
  <si>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</si>
  <si>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</si>
  <si>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</si>
  <si>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</si>
  <si>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</si>
  <si>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</si>
  <si>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</si>
  <si>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</si>
  <si>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</si>
  <si>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</si>
  <si>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</si>
  <si>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</si>
  <si>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</si>
  <si>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</si>
  <si>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</si>
  <si>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</si>
  <si>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</si>
  <si>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</si>
  <si>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</si>
  <si>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</si>
  <si>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</si>
  <si>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</si>
  <si>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</si>
  <si>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</si>
  <si>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</si>
  <si>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</si>
  <si>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</si>
  <si>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</si>
  <si>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</si>
  <si>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</si>
  <si>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</si>
  <si>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</si>
  <si>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</si>
  <si>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</si>
  <si>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</si>
  <si>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</si>
  <si>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</si>
  <si>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</si>
  <si>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</si>
  <si>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</si>
  <si>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</si>
  <si>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</si>
  <si>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</si>
  <si>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</si>
  <si>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</si>
  <si>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</si>
  <si>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</si>
  <si>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</si>
  <si>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</si>
  <si>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</si>
  <si>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</si>
  <si>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</si>
  <si>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</si>
  <si>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</si>
  <si>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</si>
  <si>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</si>
  <si>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</si>
  <si>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</si>
  <si>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</si>
  <si>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</si>
  <si>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</si>
  <si>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</si>
  <si>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</si>
  <si>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</si>
  <si>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</si>
  <si>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</si>
  <si>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</si>
  <si>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</si>
  <si>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</si>
  <si>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</si>
  <si>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</si>
  <si>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四川省文物局</t>
  </si>
  <si>
    <t>207</t>
  </si>
  <si>
    <t>02</t>
  </si>
  <si>
    <t>01</t>
  </si>
  <si>
    <t>336301</t>
  </si>
  <si>
    <t xml:space="preserve">    行政运行</t>
  </si>
  <si>
    <t xml:space="preserve">    一般行政管理事务</t>
  </si>
  <si>
    <t>208</t>
  </si>
  <si>
    <t>05</t>
  </si>
  <si>
    <t xml:space="preserve">    机关事业单位基本养老保险缴费支出</t>
  </si>
  <si>
    <t>210</t>
  </si>
  <si>
    <t>11</t>
  </si>
  <si>
    <t xml:space="preserve">    行政单位医疗</t>
  </si>
  <si>
    <t>03</t>
  </si>
  <si>
    <t xml:space="preserve">    公务员医疗补助</t>
  </si>
  <si>
    <t>221</t>
  </si>
  <si>
    <t xml:space="preserve">    住房公积金</t>
  </si>
  <si>
    <t>机关服务中心</t>
  </si>
  <si>
    <t xml:space="preserve">  四川省文物局机关服务中心</t>
  </si>
  <si>
    <t>336601</t>
  </si>
  <si>
    <t xml:space="preserve">    机关服务</t>
  </si>
  <si>
    <t xml:space="preserve">    购房补贴</t>
  </si>
  <si>
    <t>全额事业单位（在蓉）</t>
  </si>
  <si>
    <t xml:space="preserve">  四川省文物信息中心</t>
  </si>
  <si>
    <t>205</t>
  </si>
  <si>
    <t>08</t>
  </si>
  <si>
    <t>336901</t>
  </si>
  <si>
    <t xml:space="preserve">    培训支出</t>
  </si>
  <si>
    <t>99</t>
  </si>
  <si>
    <t xml:space="preserve">    其他文化和旅游支出</t>
  </si>
  <si>
    <t>06</t>
  </si>
  <si>
    <t xml:space="preserve">    机关事业单位职业年金缴费支出</t>
  </si>
  <si>
    <t xml:space="preserve">    其他社会保障和就业支出</t>
  </si>
  <si>
    <t xml:space="preserve">    事业单位医疗</t>
  </si>
  <si>
    <t xml:space="preserve">  四川博物院</t>
  </si>
  <si>
    <t>336902</t>
  </si>
  <si>
    <t>206</t>
  </si>
  <si>
    <t>04</t>
  </si>
  <si>
    <t xml:space="preserve">    其他技术研究与开发支出</t>
  </si>
  <si>
    <t xml:space="preserve">    文物保护</t>
  </si>
  <si>
    <t xml:space="preserve">    博物馆</t>
  </si>
  <si>
    <t xml:space="preserve">    事业单位离退休</t>
  </si>
  <si>
    <t xml:space="preserve">  四川省文物考古研究院</t>
  </si>
  <si>
    <t>336903</t>
  </si>
  <si>
    <t xml:space="preserve">    机构运行</t>
  </si>
  <si>
    <t xml:space="preserve">    社会公益研究</t>
  </si>
  <si>
    <t xml:space="preserve">    其他文物支出</t>
  </si>
  <si>
    <t xml:space="preserve">    其他文化旅游体育与传媒支出</t>
  </si>
  <si>
    <t xml:space="preserve">  国家文物出境鉴定四川站</t>
  </si>
  <si>
    <t>336904</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</si>
  <si>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</si>
  <si>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</si>
  <si>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</si>
  <si>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</si>
  <si>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</si>
  <si>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</si>
  <si>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</si>
  <si>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</si>
  <si>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</si>
  <si>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</si>
  <si>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</si>
  <si>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</si>
  <si>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</si>
  <si>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</si>
  <si>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</si>
  <si>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</si>
  <si>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</si>
  <si>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</si>
  <si>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</si>
  <si>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</si>
  <si>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</si>
  <si>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</si>
  <si>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</si>
  <si>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</si>
  <si>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</si>
  <si>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</si>
  <si>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</si>
  <si>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</si>
  <si>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</si>
  <si>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</si>
  <si>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</si>
  <si>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</si>
  <si>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</si>
  <si>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</si>
  <si>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</si>
  <si>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</si>
  <si>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</si>
  <si>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</si>
  <si>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</si>
  <si>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</si>
  <si>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</si>
  <si>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</si>
  <si>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</si>
  <si>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</si>
  <si>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</si>
  <si>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</si>
  <si>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</si>
  <si>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</si>
  <si>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</si>
  <si>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</si>
  <si>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</si>
  <si>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</si>
  <si>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</si>
  <si>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</si>
  <si>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</si>
  <si>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</si>
  <si>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</si>
  <si>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</si>
  <si>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</si>
  <si>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</si>
  <si>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</si>
  <si>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</si>
  <si>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</si>
  <si>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</si>
  <si>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</si>
  <si>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</si>
  <si>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</si>
  <si>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</si>
  <si>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</si>
  <si>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培训费</t>
  </si>
  <si>
    <t xml:space="preserve">      委托业务费</t>
  </si>
  <si>
    <t xml:space="preserve">      公务接待费</t>
  </si>
  <si>
    <t>07</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</si>
  <si>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</si>
  <si>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</si>
  <si>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</si>
  <si>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</si>
  <si>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</si>
  <si>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</si>
  <si>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</si>
  <si>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</si>
  <si>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</si>
  <si>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</si>
  <si>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</si>
  <si>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</si>
  <si>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</si>
  <si>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</si>
  <si>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</si>
  <si>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</si>
  <si>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</si>
  <si>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</si>
  <si>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离退休费</t>
  </si>
  <si>
    <t xml:space="preserve">      其他对个人和家庭补助</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</si>
  <si>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</si>
  <si>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</si>
  <si>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</si>
  <si>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</si>
  <si>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</si>
  <si>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</si>
  <si>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</si>
  <si>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</si>
  <si>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</si>
  <si>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</si>
  <si>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</si>
  <si>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</si>
  <si>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</si>
  <si>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</si>
  <si>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</si>
  <si>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</si>
  <si>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</si>
  <si>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</si>
  <si>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</si>
  <si>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</si>
  <si>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</si>
  <si>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</si>
  <si>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</si>
  <si>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</si>
  <si>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</si>
  <si>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</si>
  <si>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</si>
  <si>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</si>
  <si>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</si>
  <si>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</si>
  <si>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</si>
  <si>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</si>
  <si>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</si>
  <si>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</si>
  <si>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</si>
  <si>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</si>
  <si>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</si>
  <si>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</si>
  <si>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</si>
  <si>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</si>
  <si>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</si>
  <si>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</si>
  <si>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</si>
  <si>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</si>
  <si>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</si>
  <si>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</si>
  <si>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</si>
  <si>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</si>
  <si>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</si>
  <si>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</si>
  <si>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</si>
  <si>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</si>
  <si>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</si>
  <si>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</si>
  <si>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</si>
  <si>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</si>
  <si>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</si>
  <si>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</si>
  <si>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</si>
  <si>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</si>
  <si>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</si>
  <si>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</si>
  <si>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</si>
  <si>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</si>
  <si>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</si>
  <si>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</si>
  <si>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</si>
  <si>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</si>
  <si>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</si>
  <si>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</si>
  <si>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</si>
  <si>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</si>
  <si>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</si>
  <si>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</si>
  <si>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</si>
  <si>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</si>
  <si>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</si>
  <si>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</si>
  <si>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</si>
  <si>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</si>
  <si>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</si>
  <si>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</si>
  <si>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</si>
  <si>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</si>
  <si>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</si>
  <si>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</si>
  <si>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</si>
  <si>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</si>
  <si>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</si>
  <si>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</si>
  <si>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</si>
  <si>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</si>
  <si>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</si>
  <si>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</si>
  <si>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</si>
  <si>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</si>
  <si>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</si>
  <si>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科学技术支出</t>
  </si>
  <si>
    <t xml:space="preserve">  基础研究</t>
  </si>
  <si>
    <t xml:space="preserve">  应用研究</t>
  </si>
  <si>
    <t>文化旅游体育与传媒支出</t>
  </si>
  <si>
    <t xml:space="preserve">  文化和旅游</t>
  </si>
  <si>
    <t xml:space="preserve">  文物</t>
  </si>
  <si>
    <t>社会保障和就业支出</t>
  </si>
  <si>
    <t xml:space="preserve">  行政事业单位养老支出</t>
  </si>
  <si>
    <t xml:space="preserve">  其他社会保障和就业支出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</si>
  <si>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</si>
  <si>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</si>
  <si>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</si>
  <si>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</si>
  <si>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</si>
  <si>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</si>
  <si>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</si>
  <si>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</si>
  <si>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</si>
  <si>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</si>
  <si>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</si>
  <si>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</si>
  <si>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</si>
  <si>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</si>
  <si>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</si>
  <si>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</si>
  <si>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</si>
  <si>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</si>
  <si>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</si>
  <si>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</si>
  <si>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</si>
  <si>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</si>
  <si>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</si>
  <si>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手续费</t>
  </si>
  <si>
    <t xml:space="preserve">      邮电费</t>
  </si>
  <si>
    <t xml:space="preserve">      差旅费</t>
  </si>
  <si>
    <t>12</t>
  </si>
  <si>
    <t xml:space="preserve">      因公出国(境)费用</t>
  </si>
  <si>
    <t xml:space="preserve">      维修(护)费</t>
  </si>
  <si>
    <t>16</t>
  </si>
  <si>
    <t>17</t>
  </si>
  <si>
    <t>26</t>
  </si>
  <si>
    <t xml:space="preserve">      劳务费</t>
  </si>
  <si>
    <t>27</t>
  </si>
  <si>
    <t>28</t>
  </si>
  <si>
    <t xml:space="preserve">      工会经费</t>
  </si>
  <si>
    <t>29</t>
  </si>
  <si>
    <t xml:space="preserve">      福利费</t>
  </si>
  <si>
    <t>31</t>
  </si>
  <si>
    <t>39</t>
  </si>
  <si>
    <t xml:space="preserve">      其他交通费用</t>
  </si>
  <si>
    <t>303</t>
  </si>
  <si>
    <t xml:space="preserve">      奖励金</t>
  </si>
  <si>
    <t xml:space="preserve">      绩效工资</t>
  </si>
  <si>
    <t xml:space="preserve">      其他社会保障缴费</t>
  </si>
  <si>
    <t xml:space="preserve">      咨询费</t>
  </si>
  <si>
    <t>15</t>
  </si>
  <si>
    <t xml:space="preserve">      会议费</t>
  </si>
  <si>
    <t xml:space="preserve">      职业年金缴费</t>
  </si>
  <si>
    <t xml:space="preserve">      水费</t>
  </si>
  <si>
    <t xml:space="preserve">      电费</t>
  </si>
  <si>
    <t xml:space="preserve">      物业管理费</t>
  </si>
  <si>
    <t>40</t>
  </si>
  <si>
    <t xml:space="preserve">      税金及附加费用</t>
  </si>
  <si>
    <t xml:space="preserve">      离休费</t>
  </si>
  <si>
    <t xml:space="preserve">      生活补助</t>
  </si>
  <si>
    <t xml:space="preserve">      其他对个人和家庭的补助支出</t>
  </si>
  <si>
    <t>表3-2</t>
  </si>
  <si>
    <t>一般公共预算项目支出预算表</t>
  </si>
  <si>
    <t>单位名称（项目）</t>
  </si>
  <si>
    <t xml:space="preserve">      法律顾问费</t>
  </si>
  <si>
    <t xml:space="preserve">      部门应急机动经费</t>
  </si>
  <si>
    <t xml:space="preserve">      第三方咨询评估</t>
  </si>
  <si>
    <t xml:space="preserve">      基层预算单位内部审计工作经费</t>
  </si>
  <si>
    <t xml:space="preserve">      立法调研和相关运转经费</t>
  </si>
  <si>
    <t xml:space="preserve">      全局财务软件购置及维护费</t>
  </si>
  <si>
    <t xml:space="preserve">      设备购置经费</t>
  </si>
  <si>
    <t xml:space="preserve">      涉密系统经费</t>
  </si>
  <si>
    <t xml:space="preserve">      项目预算评审及绩效管理经费</t>
  </si>
  <si>
    <t xml:space="preserve">      新媒体和大数据建设运营</t>
  </si>
  <si>
    <t xml:space="preserve">      信息化建设经费及运行经费</t>
  </si>
  <si>
    <t xml:space="preserve">      专家咨询劳务费</t>
  </si>
  <si>
    <t xml:space="preserve">      资料印刷</t>
  </si>
  <si>
    <t xml:space="preserve">      后勤服务保障经费</t>
  </si>
  <si>
    <t xml:space="preserve">      公益性文博宣传经费</t>
  </si>
  <si>
    <t xml:space="preserve">      信息化建设及运行维护费</t>
  </si>
  <si>
    <t xml:space="preserve">      博物馆免费开放专项资金（省级）</t>
  </si>
  <si>
    <t xml:space="preserve">      博物馆免费开放专项资金（中央）</t>
  </si>
  <si>
    <t xml:space="preserve">      公益性文化活动经费</t>
  </si>
  <si>
    <t xml:space="preserve">      古籍及字画等文物保护及修复</t>
  </si>
  <si>
    <t xml:space="preserve">      省博物馆免费开放运行经费</t>
  </si>
  <si>
    <t xml:space="preserve">      图书资料及文化艺术作品购置经费</t>
  </si>
  <si>
    <t xml:space="preserve">      文化科研支出</t>
  </si>
  <si>
    <t xml:space="preserve">      白鹤滩水电站文物保护</t>
  </si>
  <si>
    <t xml:space="preserve">      四川考古中心建设项目</t>
  </si>
  <si>
    <t xml:space="preserve">      文化文物期刊办刊经费</t>
  </si>
  <si>
    <t xml:space="preserve">      文物发掘与保护经费</t>
  </si>
  <si>
    <t xml:space="preserve">       文物发掘与保护费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</si>
  <si>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</si>
  <si>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</si>
  <si>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</si>
  <si>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</si>
  <si>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</si>
  <si>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</si>
  <si>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</si>
  <si>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</si>
  <si>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</si>
  <si>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</si>
  <si>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</si>
  <si>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</si>
  <si>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</si>
  <si>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</si>
  <si>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</si>
  <si>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</si>
  <si>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r>
      <t>表</t>
    </r>
    <r>
      <rPr>
        <sz val="11"/>
        <color indexed="8"/>
        <rFont val="Arial"/>
        <family val="2"/>
      </rPr>
      <t>6</t>
    </r>
  </si>
  <si>
    <t>2020年省级部门预算项目绩效目标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</si>
  <si>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</si>
  <si>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</si>
  <si>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</si>
  <si>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</si>
  <si>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</si>
  <si>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</si>
  <si>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</si>
  <si>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</si>
  <si>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</si>
  <si>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</si>
  <si>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</si>
  <si>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</si>
  <si>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336-四川省文物局</t>
  </si>
  <si>
    <t>336600-四川省文物局机关服务中心</t>
  </si>
  <si>
    <t xml:space="preserve">  后勤服务保障经费</t>
  </si>
  <si>
    <t>保障文物局机关后勤服务工作正常运行</t>
  </si>
  <si>
    <t>聘用人员30人，使用面积5000平方米</t>
  </si>
  <si>
    <t>资金使用效果</t>
  </si>
  <si>
    <t>100%</t>
  </si>
  <si>
    <t>服务对象满意度</t>
  </si>
  <si>
    <t>90%</t>
  </si>
  <si>
    <t>资金使用合规性</t>
  </si>
  <si>
    <t>为广大社会群众提供丰富的精神食粮</t>
  </si>
  <si>
    <t>完成效率</t>
  </si>
  <si>
    <t>为文化和旅游产业发展提供持续的后勤保障服务</t>
  </si>
  <si>
    <t>文化和旅游产业发展提供持续的后勤保障服务</t>
  </si>
  <si>
    <t>控制成本投入</t>
  </si>
  <si>
    <t>336901-四川博物院</t>
  </si>
  <si>
    <t xml:space="preserve">  省博物馆免费开放运行经费</t>
  </si>
  <si>
    <t>保障博物院免费开放的正常运行。</t>
  </si>
  <si>
    <t>参观人次</t>
  </si>
  <si>
    <t>70万</t>
  </si>
  <si>
    <t>为公众提供</t>
  </si>
  <si>
    <t>为公众提供了解巴蜀文化的场所</t>
  </si>
  <si>
    <t>满意度</t>
  </si>
  <si>
    <t>大于等于90%</t>
  </si>
  <si>
    <t>保证博物院安全、正常运行</t>
  </si>
  <si>
    <t>安全正常运行</t>
  </si>
  <si>
    <t>免费开放影响率</t>
  </si>
  <si>
    <t>显著提升</t>
  </si>
  <si>
    <t>完成时限</t>
  </si>
  <si>
    <t>2020年12月前年</t>
  </si>
  <si>
    <t>项目按期完成率</t>
  </si>
  <si>
    <t>&gt;95%</t>
  </si>
  <si>
    <t>成本控制率</t>
  </si>
  <si>
    <t>小于等于100%</t>
  </si>
  <si>
    <t xml:space="preserve">  博物馆免费开放专项资金（省级）</t>
  </si>
  <si>
    <t>为中央下拨的免开经费配套，保障我院免费开放的正常运行，按照“十三五”规划中文化发展改革的要求，传承弘扬中华优秀传统文化，大力加强文物保护，为公众提供一个了解、学习中华传统文化的场所。</t>
  </si>
  <si>
    <t>院内零星维修、购买正版办公软件</t>
  </si>
  <si>
    <t>保障全院网络、设施设备、数据库等正常使用</t>
  </si>
  <si>
    <t>对工作的促进作用</t>
  </si>
  <si>
    <t>保障博物馆免费开放的正常运行</t>
  </si>
  <si>
    <t>设施设备运行完好率</t>
  </si>
  <si>
    <t>大于等于95%</t>
  </si>
  <si>
    <t>覆盖面</t>
  </si>
  <si>
    <t>全省</t>
  </si>
  <si>
    <t>全院免费开放天数</t>
  </si>
  <si>
    <t>315天</t>
  </si>
  <si>
    <t>免费开放的持续影响</t>
  </si>
  <si>
    <t>2020年12月31日</t>
  </si>
  <si>
    <t xml:space="preserve">  博物馆免费开放专项资金（中央）</t>
  </si>
  <si>
    <t>按照博物馆免费开放的要求，保障我院免费开放并正常运行，完成“十三五”期间文化发展改革规划要求，加强文物保护，弘扬中华优秀传统文化，为公众提供一个了解、学习中华优秀传统文化的场所。</t>
  </si>
  <si>
    <t>保障我院免费开放天数</t>
  </si>
  <si>
    <t>310</t>
  </si>
  <si>
    <t>保障博物馆免费开放正常运行，为公众提供一个了解、学习中华优秀传统文化的场所</t>
  </si>
  <si>
    <t>运行状况</t>
  </si>
  <si>
    <t>确保我院安全、正常运行</t>
  </si>
  <si>
    <t>项目指标完成时间</t>
  </si>
  <si>
    <t>保安服务355万元、物业管理205万元、聘用人员支出661.5万元、电费160万元、水费70万元、气费40万元等</t>
  </si>
  <si>
    <t xml:space="preserve">  古籍及字画等文物保护及修复</t>
  </si>
  <si>
    <t>保护我院馆藏文物，提升文物保护修复水平</t>
  </si>
  <si>
    <t>古籍等文物修复</t>
  </si>
  <si>
    <t>1批</t>
  </si>
  <si>
    <t>保护馆藏文物，提升文物修复水平</t>
  </si>
  <si>
    <t>--</t>
  </si>
  <si>
    <t>合格率</t>
  </si>
  <si>
    <t>验收合格</t>
  </si>
  <si>
    <t>博物院影响力</t>
  </si>
  <si>
    <t>336902-四川省文物考古研究所</t>
  </si>
  <si>
    <t xml:space="preserve">  图书资料及文化艺术作品购置经费</t>
  </si>
  <si>
    <t>我院资料室购买图书500册，三星堆整理基地购买图书400册，为科研人员的研究提供方便和学术依据。自版图书每种1000册，扩大我省文化遗产保护范围及加强全省文化遗产保护意识。</t>
  </si>
  <si>
    <t>专业图书</t>
  </si>
  <si>
    <t>900册</t>
  </si>
  <si>
    <t>为科研人员的研究提供方便增加图书900册自版图书交换扩大我省文化遗产保护宣传为科研人员的研究提供方便自版图书交换</t>
  </si>
  <si>
    <t>扩大我省文化遗产保护宣传</t>
  </si>
  <si>
    <t>交流交换人员交流交换人员</t>
  </si>
  <si>
    <t>自版图书</t>
  </si>
  <si>
    <t>2000册</t>
  </si>
  <si>
    <t>2020年</t>
  </si>
  <si>
    <t xml:space="preserve">  文物发掘与保护经费</t>
  </si>
  <si>
    <t>1、完成全省各类突发的抢救性考古发掘工作，保护各类地下文物的安全，及时全面提取文物性息。2、完成全省其他基本建设考古调查、发掘、整理与研究工作，保障各类基本建设工程的有序实施。3、完成基本建设项目中的文物勘查、调查及方案设计。4、对已发掘出并整理好的文物有效及时的保护和利用。如2000件出土出水器物的清洗、修复和保护，200个样品分析检测，建立修复档案。</t>
  </si>
  <si>
    <t>调查发掘项目</t>
  </si>
  <si>
    <t>30项</t>
  </si>
  <si>
    <t>开展公众考古活动及文化宣传</t>
  </si>
  <si>
    <t>开放发掘现场预约参观，加强文化旅游及宣传</t>
  </si>
  <si>
    <t>上级主管部门认可度</t>
  </si>
  <si>
    <t>方案设计或评估报告</t>
  </si>
  <si>
    <t>11个</t>
  </si>
  <si>
    <t>文物保护和利用</t>
  </si>
  <si>
    <t>对文化有效、及时保护和活化利用</t>
  </si>
  <si>
    <t>同级部门认可度</t>
  </si>
  <si>
    <t>文物保护规划编制</t>
  </si>
  <si>
    <t>3个</t>
  </si>
  <si>
    <t>文物保护咨询报告</t>
  </si>
  <si>
    <t>4个</t>
  </si>
  <si>
    <t>文物保护监理</t>
  </si>
  <si>
    <t>6个</t>
  </si>
  <si>
    <t>完成方案、选址意见书</t>
  </si>
  <si>
    <t>2个</t>
  </si>
  <si>
    <t>文物保护工程监理</t>
  </si>
  <si>
    <t>2项</t>
  </si>
  <si>
    <t>文物保护搬迁项目</t>
  </si>
  <si>
    <t>1个</t>
  </si>
  <si>
    <t>修护文物</t>
  </si>
  <si>
    <t>120件</t>
  </si>
  <si>
    <t>清洗、保护出水文物</t>
  </si>
  <si>
    <t>2000件</t>
  </si>
  <si>
    <t>项目验收通过率</t>
  </si>
  <si>
    <t>项目检查合格率</t>
  </si>
  <si>
    <t>文物保护验收合格率</t>
  </si>
  <si>
    <t>规划、设计、咨询文本通过率</t>
  </si>
  <si>
    <t>90%以上</t>
  </si>
  <si>
    <t>按计划达成时间</t>
  </si>
  <si>
    <t>2020-12-31</t>
  </si>
  <si>
    <t xml:space="preserve">  文化科研支出</t>
  </si>
  <si>
    <t>1、系统整理三星堆遗址真武宫城墙考古发掘资料，编辑发掘报告和简报；采访开展三星堆遗址考古工作的重要考古学家，整理相关口述资料。为保证广汉考古整理基地开展考古整理和研究工作顺利开展，将向有关出版社、书店购买与考古相关的专业书籍和其他资料；2.寻找招收博士后人员合作单位，.确定招收博士后研究方向、招收要求和人员，.签定联合招
生培养合同。3、完成两本考古报告的编写、出版。4、通过软件，对现有的调查成果进行整合，以更清楚南亚廊道的走向、文物点分布的特征，以有助于归纳总结其突出的普遍价值，为申报世界遗产做好准备。</t>
  </si>
  <si>
    <t>修复文物</t>
  </si>
  <si>
    <t>20件</t>
  </si>
  <si>
    <t>对三星堆遗址申遗促进作用，对三星堆遗址博物馆的辅助作用</t>
  </si>
  <si>
    <t>为申遗提供基础材料，为展览提供新的展陈资料</t>
  </si>
  <si>
    <t>上级部门满意度</t>
  </si>
  <si>
    <t>≥90%</t>
  </si>
  <si>
    <t>编写简报</t>
  </si>
  <si>
    <t>1篇</t>
  </si>
  <si>
    <t>专业人员</t>
  </si>
  <si>
    <t>提升我院业务人员业务素质和专业水平，对外宣传四川考古新发现、新研究、新成果</t>
  </si>
  <si>
    <t>本单位人员满意度</t>
  </si>
  <si>
    <t>采访考古学家</t>
  </si>
  <si>
    <t>15位</t>
  </si>
  <si>
    <t>提升遗址所在地的知名度，促进文旅融合</t>
  </si>
  <si>
    <t>有效提高遗址所在地在社会上的影响力</t>
  </si>
  <si>
    <t>行业认可度</t>
  </si>
  <si>
    <t>采集口述资料</t>
  </si>
  <si>
    <t>20Gb</t>
  </si>
  <si>
    <t>书籍使用年限</t>
  </si>
  <si>
    <t>≥30年</t>
  </si>
  <si>
    <t>购买书籍数量</t>
  </si>
  <si>
    <t>400本（册）</t>
  </si>
  <si>
    <t>开展博士后培养专项工作，走访3、4所业界著名高校寻求合作方</t>
  </si>
  <si>
    <t>3-4所</t>
  </si>
  <si>
    <t>出版报告</t>
  </si>
  <si>
    <t>2本</t>
  </si>
  <si>
    <t>通过软件，对现有的调查成果进行整合，以更清楚南亚廊道的走向、文物点分布的特征，以有助于归纳总结其突出的普遍价值，为申参加学术会议</t>
  </si>
  <si>
    <t>70人/次</t>
  </si>
  <si>
    <t>项目验收合格率</t>
  </si>
  <si>
    <t>书籍新旧程度</t>
  </si>
  <si>
    <t>全新</t>
  </si>
  <si>
    <t>寻求合作，引进招生工作</t>
  </si>
  <si>
    <t>确定1个联合培养单位，明确培养目标，签订联合培养协议</t>
  </si>
  <si>
    <t>项目完成时间</t>
  </si>
  <si>
    <t>1年</t>
  </si>
  <si>
    <t>引进、招生</t>
  </si>
  <si>
    <t>2020年度完成</t>
  </si>
  <si>
    <t xml:space="preserve">  四川考古中心建设项目</t>
  </si>
  <si>
    <t>取得划拨土地62.9亩，完成项目规划设计，取得发改立项批复。搭建用于文物整理和存放大棚，建筑面积1500平方米。满足了考古文物的整理研究场地需求，提升四川考古实力，促进古蜀文明工程和保护，促进四川从文物大省向文物强省的跨越。</t>
  </si>
  <si>
    <t>土地面积</t>
  </si>
  <si>
    <t>62.9亩</t>
  </si>
  <si>
    <t>建设目的</t>
  </si>
  <si>
    <t>满足考古文物的整理研究场地需求，提升四川考古硬实力</t>
  </si>
  <si>
    <t>上级业务主管部门</t>
  </si>
  <si>
    <t>概念规划设计方案</t>
  </si>
  <si>
    <t>1套</t>
  </si>
  <si>
    <t>建设意义</t>
  </si>
  <si>
    <t>促进古蜀文明工程传承和保护，促进四川从文物大省向文物强省的跨越。</t>
  </si>
  <si>
    <t>单位业务主管部门</t>
  </si>
  <si>
    <t>95%</t>
  </si>
  <si>
    <t>可研报告及发改立项批复</t>
  </si>
  <si>
    <t>建成后满足未来事业发展需求</t>
  </si>
  <si>
    <t>20年</t>
  </si>
  <si>
    <t>文物整理大棚建面</t>
  </si>
  <si>
    <t>1500平方米</t>
  </si>
  <si>
    <t>土地交付</t>
  </si>
  <si>
    <t>整理后净地62.90亩亩</t>
  </si>
  <si>
    <t>立项报告</t>
  </si>
  <si>
    <t>通过</t>
  </si>
  <si>
    <t>大棚建设验收</t>
  </si>
  <si>
    <t>合格</t>
  </si>
  <si>
    <t>完成时间</t>
  </si>
  <si>
    <t>2020年12月</t>
  </si>
  <si>
    <t xml:space="preserve">  乌东德水电站考古整理与保护研究</t>
  </si>
  <si>
    <t>完成两个项目的整理，尽早公布科研成果和发掘成果，在西昌市和会理县公开陈展出土文物不少于20天，合理利用出土文物取得良好的社会效益。</t>
  </si>
  <si>
    <t>整理项目</t>
  </si>
  <si>
    <t>6项</t>
  </si>
  <si>
    <t>在西昌市和会理县公开陈展出土文物</t>
  </si>
  <si>
    <t>陈展时间不少于20天</t>
  </si>
  <si>
    <t>修复器物</t>
  </si>
  <si>
    <t>100件</t>
  </si>
  <si>
    <t>行业同仁认可度</t>
  </si>
  <si>
    <t>完成简报</t>
  </si>
  <si>
    <t>2篇</t>
  </si>
  <si>
    <t>项目检查过关率</t>
  </si>
  <si>
    <t xml:space="preserve">  白鹤滩水电站文物保护</t>
  </si>
  <si>
    <t>为配合白鹤滩水电站的建设工程，在白鹤滩水电站蓄水前完成地下文物的保护工作，至2020年底完成全部发掘面积的60%，完成全部提取资料面积的50%，通过对白鹤滩水电站地下文物的发掘工作，可为认识金沙江中下游地区先秦时期考古学文化面貌提供一批新的考古资料。</t>
  </si>
  <si>
    <t>发掘面积</t>
  </si>
  <si>
    <t>40000平方米</t>
  </si>
  <si>
    <t>公众考古文化宣传</t>
  </si>
  <si>
    <t>发掘现场对外开放，接受地方各届群众预约参观，组织公众考古活动，促进文旅融合。</t>
  </si>
  <si>
    <t>提取资料面积</t>
  </si>
  <si>
    <t>6000平方米</t>
  </si>
  <si>
    <t>2012年12月</t>
  </si>
  <si>
    <t xml:space="preserve">  天府大道北沿线文物保护</t>
  </si>
  <si>
    <t>配合天府大道北延线的建设，按时完成地下文物的保护工作，并全部通过项目检查和验收。通过挖掘一批新的考古资料来加强古蜀文明研究的基础积累。</t>
  </si>
  <si>
    <t>24000平方米</t>
  </si>
  <si>
    <t>开展公众考古文化宣传</t>
  </si>
  <si>
    <t>预约开放发掘现场，组织开展公众考古活动，促进文化旅游融合</t>
  </si>
  <si>
    <t xml:space="preserve">  设备购置经费</t>
  </si>
  <si>
    <t>完成当年设备购置，包括通用设备购置：家具60个、摄影器材10个、扫描仪9台、打印机8台、空调16台、三维扫描仪1台、离子色谱仪1台、显微共聚焦1台；专用设备购置:移动工作站19台、投影仪10台、台式工作站20台、三维扫描仪1台、离子色谱仪1台、显微共聚焦1台、其他设备一批。对考古工作起到辅助和促进作用。</t>
  </si>
  <si>
    <t>通用设备数量</t>
  </si>
  <si>
    <t>家具60个、摄影器材10个、扫描仪9台、打印机8台、空调16台、三维扫描仪1台、离子色谱仪1台、显微共聚焦1台</t>
  </si>
  <si>
    <t>对考古工作有重大的促进对考古工作有重大的促进</t>
  </si>
  <si>
    <t>对考古工作有重大的促进</t>
  </si>
  <si>
    <t>单位工作人员满意度</t>
  </si>
  <si>
    <t>专业设备数量</t>
  </si>
  <si>
    <t>移动工作站19台、投影仪10台、台式工作站20台、三维扫描仪1台、离子色谱仪1台、显微共聚焦1台、其他设备一批</t>
  </si>
  <si>
    <t>使用年限</t>
  </si>
  <si>
    <t>大于6年</t>
  </si>
  <si>
    <t>通用设备</t>
  </si>
  <si>
    <t>专业设备</t>
  </si>
  <si>
    <t>专业设备购置完</t>
  </si>
  <si>
    <t>2020年完成</t>
  </si>
  <si>
    <t>通用设备购置完</t>
  </si>
  <si>
    <t>2020年12月完成</t>
  </si>
  <si>
    <t xml:space="preserve">  文物标本库房设备购置（上年结转）</t>
  </si>
  <si>
    <t>通过设施设备采购，满足我院新建文物标本库房必要的设施设备添置需求，发挥文物标本库房的功能作用</t>
  </si>
  <si>
    <t>文保实验设备</t>
  </si>
  <si>
    <t>对文物保护工作有重大的促进</t>
  </si>
  <si>
    <t>验收合格率</t>
  </si>
  <si>
    <t xml:space="preserve">  乌东德水电站文物保护（上年结转）</t>
  </si>
  <si>
    <t>整理项目整理项目</t>
  </si>
  <si>
    <t>2份</t>
  </si>
  <si>
    <t>2020年专项预算项目支出绩效目标表        
(2020年度)</t>
  </si>
  <si>
    <t>项目名称</t>
  </si>
  <si>
    <t>文物保护资金</t>
  </si>
  <si>
    <t>预算单位</t>
  </si>
  <si>
    <t>项目类型</t>
  </si>
  <si>
    <t>□ 产业发展</t>
  </si>
  <si>
    <t>■ 民生保障</t>
  </si>
  <si>
    <t>□ 基础设施</t>
  </si>
  <si>
    <t>□ 行政运行</t>
  </si>
  <si>
    <t>项
目
概
况</t>
  </si>
  <si>
    <t>中长期规划（名称、文号，
仅指常年项目）</t>
  </si>
  <si>
    <t>支持全国文物保护工作、促进文物事业发展</t>
  </si>
  <si>
    <t>资金管理办法（名称、文号）</t>
  </si>
  <si>
    <t>财文[2018]178号关于印发《国家文物保护专项资金管理办法》的通知、财文[2018]179号《关于做好国家文物保护专项资金管理新旧政策衔接等事项的通知》川财教[2013]256号《四川省文物保护专项资金管理办法》</t>
  </si>
  <si>
    <t>绩效分配方式</t>
  </si>
  <si>
    <t>□ 因素法</t>
  </si>
  <si>
    <t>□ 项目法</t>
  </si>
  <si>
    <t>□ 据实据效</t>
  </si>
  <si>
    <t>■ 因素法与项目法相组合</t>
  </si>
  <si>
    <t>立项依据</t>
  </si>
  <si>
    <t>中华人民共和国文物保护法、财文[2018]178号关于印发《国家文物保护专项资金管理办法》的通知、财文[2018]179号《关于做好国家文物保护专项资金管理新旧政策衔接等事项的通知》川财教[2013]256号《四川省文物保护专项资金管理办法》《中共四川省委办公厅、四川省人民政府办公厅印发&lt;关于加强文物保护利用改革的实施意见&gt;的通知》</t>
  </si>
  <si>
    <t>使用范围</t>
  </si>
  <si>
    <t>全国重点文物保护单位和的省级及省级以下维修、保护等、考古（含水下考古）工作、国有文物收藏单位馆藏一、二、三级珍贵文物的保护。</t>
  </si>
  <si>
    <t>申报（补助）条件</t>
  </si>
  <si>
    <t xml:space="preserve">纳入国家文物保护工作总体规划、三年滚动规划或年度计划的项目，包括重点项目和一般项目。    </t>
  </si>
  <si>
    <t>项目起止年限</t>
  </si>
  <si>
    <t>2020-2022</t>
  </si>
  <si>
    <t>项目资金
（万元）</t>
  </si>
  <si>
    <t xml:space="preserve">  中期资金总额：</t>
  </si>
  <si>
    <t xml:space="preserve">  年度资金总额：</t>
  </si>
  <si>
    <t xml:space="preserve">     其中：财政拨款</t>
  </si>
  <si>
    <t xml:space="preserve">  其中：财政拨款</t>
  </si>
  <si>
    <t xml:space="preserve">         其他资金</t>
  </si>
  <si>
    <t xml:space="preserve">    其他资金</t>
  </si>
  <si>
    <t>总
体
目
标</t>
  </si>
  <si>
    <t>中长期目标（2020年—2022年）</t>
  </si>
  <si>
    <t>年度目标（2020年）</t>
  </si>
  <si>
    <t>支持我省重点文物保护工作，继承中华民族优秀的历史文化遗产，建设社会主义精神文明和物质文明，促进文物事业的发展。</t>
  </si>
  <si>
    <t>绩
效
指
标</t>
  </si>
  <si>
    <t>一级
指标</t>
  </si>
  <si>
    <t>二级指标</t>
  </si>
  <si>
    <t>指标值（包含数字
及文字描述）</t>
  </si>
  <si>
    <t>完
成
指
标</t>
  </si>
  <si>
    <t>数量指标</t>
  </si>
  <si>
    <t>全国重点文物保护单位文物保护项目</t>
  </si>
  <si>
    <t>100个</t>
  </si>
  <si>
    <t>38个</t>
  </si>
  <si>
    <t>省级及省级以下文物保护项目</t>
  </si>
  <si>
    <t>20个</t>
  </si>
  <si>
    <t>可移动文物</t>
  </si>
  <si>
    <t>45个</t>
  </si>
  <si>
    <t>16个</t>
  </si>
  <si>
    <t>质量指标</t>
  </si>
  <si>
    <t>安全事故发生率</t>
  </si>
  <si>
    <t>≤0.5‰</t>
  </si>
  <si>
    <t>文物损毁、违规修复发生率</t>
  </si>
  <si>
    <t>项目按计划完成率</t>
  </si>
  <si>
    <t>≥85%</t>
  </si>
  <si>
    <t>时效指标</t>
  </si>
  <si>
    <t>开展修复工作</t>
  </si>
  <si>
    <t>持续</t>
  </si>
  <si>
    <t>效
益
指
标</t>
  </si>
  <si>
    <t>社会效益指标</t>
  </si>
  <si>
    <t>提升全国文物保护水平与全民文物保护意识</t>
  </si>
  <si>
    <t>显著</t>
  </si>
  <si>
    <t>可持续影响指标</t>
  </si>
  <si>
    <t>对中华优秀传统文化传承影响</t>
  </si>
  <si>
    <t>满
意
度
指
标</t>
  </si>
  <si>
    <t>基本公共教育服务保障工程受益群众满意度</t>
  </si>
  <si>
    <t>80%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</si>
</sst>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 numFmtId="187" formatCode="#,##0.00_ "/>
  </numFmts>
  <fonts count="64">
    <font>
      <sz val="9"/>
      <color indexed="8"/>
      <name val="宋体"/>
      <family val="0"/>
    </font>
    <font>
      <b/>
      <sz val="11"/>
      <name val="Calibri"/>
      <family val="2"/>
    </font>
    <font>
      <i/>
      <sz val="11"/>
      <name val="Calibri"/>
      <family val="2"/>
    </font>
    <font>
      <b/>
      <i/>
      <sz val="11"/>
      <name val="Calibri"/>
      <family val="2"/>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3"/>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u val="single"/>
      <sz val="11"/>
      <color indexed="12"/>
      <name val="Calibri"/>
      <family val="2"/>
    </font>
    <font>
      <u val="single"/>
      <sz val="11"/>
      <color indexed="20"/>
      <name val="Calibri"/>
      <family val="2"/>
    </font>
    <font>
      <b/>
      <sz val="11"/>
      <color indexed="52"/>
      <name val="Calibri"/>
      <family val="2"/>
    </font>
    <font>
      <sz val="11"/>
      <color indexed="52"/>
      <name val="Calibri"/>
      <family val="2"/>
    </font>
    <font>
      <sz val="11"/>
      <color indexed="20"/>
      <name val="Calibri"/>
      <family val="2"/>
    </font>
    <font>
      <sz val="11"/>
      <color indexed="8"/>
      <name val="宋体"/>
      <family val="0"/>
    </font>
    <font>
      <sz val="11"/>
      <color indexed="8"/>
      <name val="Arial"/>
      <family val="2"/>
    </font>
    <font>
      <b/>
      <sz val="16"/>
      <name val="宋体"/>
      <family val="0"/>
    </font>
    <font>
      <sz val="11"/>
      <name val="宋体"/>
      <family val="0"/>
    </font>
    <font>
      <b/>
      <sz val="11"/>
      <name val="宋体"/>
      <family val="0"/>
    </font>
    <font>
      <b/>
      <sz val="16"/>
      <color indexed="8"/>
      <name val="等线"/>
      <family val="0"/>
    </font>
    <font>
      <sz val="9"/>
      <name val="等线"/>
      <family val="0"/>
    </font>
    <font>
      <sz val="10"/>
      <color indexed="8"/>
      <name val="宋体"/>
      <family val="0"/>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
      <sz val="10"/>
      <color indexed="8"/>
      <name val="Calibri"/>
      <family val="0"/>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right/>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style="thin">
        <color indexed="8"/>
      </right>
      <top/>
      <bottom/>
    </border>
    <border>
      <left/>
      <right style="thin">
        <color indexed="8"/>
      </right>
      <top/>
      <bottom style="thin">
        <color indexed="8"/>
      </bottom>
    </border>
    <border>
      <left style="thin">
        <color indexed="8"/>
      </left>
      <right style="thin">
        <color indexed="8"/>
      </right>
      <top style="thin"/>
      <bottom>
        <color indexed="63"/>
      </bottom>
    </border>
  </borders>
  <cellStyleXfs count="145">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0" fillId="33" borderId="1" applyNumberFormat="0" applyAlignment="0" applyProtection="0"/>
    <xf numFmtId="0" fontId="20" fillId="33" borderId="1" applyNumberFormat="0" applyAlignment="0" applyProtection="0"/>
    <xf numFmtId="0" fontId="21" fillId="34" borderId="2" applyNumberFormat="0" applyAlignment="0" applyProtection="0"/>
    <xf numFmtId="0" fontId="21" fillId="34" borderId="2"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35" borderId="0" applyNumberFormat="0" applyBorder="0" applyAlignment="0" applyProtection="0"/>
    <xf numFmtId="0" fontId="24" fillId="3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3" borderId="1" applyNumberFormat="0" applyAlignment="0" applyProtection="0"/>
    <xf numFmtId="0" fontId="18" fillId="13"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19" fillId="33" borderId="8" applyNumberFormat="0" applyAlignment="0" applyProtection="0"/>
    <xf numFmtId="0" fontId="19" fillId="33"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11" applyNumberFormat="0" applyFill="0" applyAlignment="0" applyProtection="0"/>
    <xf numFmtId="0" fontId="49" fillId="0" borderId="12" applyNumberFormat="0" applyFill="0" applyAlignment="0" applyProtection="0"/>
    <xf numFmtId="0" fontId="49" fillId="0" borderId="0" applyNumberFormat="0" applyFill="0" applyBorder="0" applyAlignment="0" applyProtection="0"/>
    <xf numFmtId="0" fontId="50" fillId="36" borderId="0" applyNumberFormat="0" applyBorder="0" applyAlignment="0" applyProtection="0"/>
    <xf numFmtId="0" fontId="51" fillId="0" borderId="0" applyNumberFormat="0" applyFill="0" applyBorder="0" applyAlignment="0" applyProtection="0"/>
    <xf numFmtId="0" fontId="52" fillId="37" borderId="0" applyNumberFormat="0" applyBorder="0" applyAlignment="0" applyProtection="0"/>
    <xf numFmtId="0" fontId="53"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4" fillId="38" borderId="14" applyNumberFormat="0" applyAlignment="0" applyProtection="0"/>
    <xf numFmtId="0" fontId="55" fillId="39" borderId="1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59" fillId="46" borderId="0" applyNumberFormat="0" applyBorder="0" applyAlignment="0" applyProtection="0"/>
    <xf numFmtId="0" fontId="60" fillId="38" borderId="17" applyNumberFormat="0" applyAlignment="0" applyProtection="0"/>
    <xf numFmtId="0" fontId="61" fillId="47" borderId="14" applyNumberFormat="0" applyAlignment="0" applyProtection="0"/>
    <xf numFmtId="0" fontId="62" fillId="0" borderId="0" applyNumberFormat="0" applyFill="0" applyBorder="0" applyAlignment="0" applyProtection="0"/>
    <xf numFmtId="0" fontId="0" fillId="48" borderId="18" applyNumberFormat="0" applyFont="0" applyAlignment="0" applyProtection="0"/>
  </cellStyleXfs>
  <cellXfs count="217">
    <xf numFmtId="1" fontId="0" fillId="0" borderId="0" xfId="0" applyNumberFormat="1" applyFont="1" applyFill="1" applyAlignment="1">
      <alignment/>
    </xf>
    <xf numFmtId="1" fontId="4" fillId="0" borderId="0" xfId="0" applyNumberFormat="1" applyFont="1" applyFill="1" applyAlignment="1">
      <alignment/>
    </xf>
    <xf numFmtId="184" fontId="5" fillId="0" borderId="0" xfId="0" applyNumberFormat="1" applyFont="1" applyFill="1" applyAlignment="1" applyProtection="1">
      <alignment horizontal="center" vertical="top"/>
      <protection/>
    </xf>
    <xf numFmtId="1" fontId="6"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8" fillId="0" borderId="0" xfId="0" applyNumberFormat="1" applyFont="1" applyFill="1" applyAlignment="1">
      <alignment horizontal="center"/>
    </xf>
    <xf numFmtId="1" fontId="8" fillId="0" borderId="0" xfId="0" applyNumberFormat="1" applyFont="1" applyFill="1" applyAlignment="1">
      <alignment horizontal="center" vertical="center"/>
    </xf>
    <xf numFmtId="0" fontId="9" fillId="0" borderId="0" xfId="0" applyNumberFormat="1" applyFont="1" applyFill="1" applyAlignment="1">
      <alignment/>
    </xf>
    <xf numFmtId="0" fontId="10"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lignment/>
    </xf>
    <xf numFmtId="0" fontId="10" fillId="0" borderId="0" xfId="0" applyNumberFormat="1" applyFont="1" applyFill="1" applyAlignment="1">
      <alignment horizontal="right"/>
    </xf>
    <xf numFmtId="0" fontId="10" fillId="0" borderId="19" xfId="0" applyNumberFormat="1" applyFont="1" applyFill="1" applyBorder="1" applyAlignment="1">
      <alignment horizontal="center" vertical="center"/>
    </xf>
    <xf numFmtId="4"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lignment vertical="center"/>
    </xf>
    <xf numFmtId="185" fontId="10" fillId="0" borderId="20" xfId="0" applyNumberFormat="1" applyFont="1" applyFill="1" applyBorder="1" applyAlignment="1" applyProtection="1">
      <alignment vertical="center" wrapText="1"/>
      <protection/>
    </xf>
    <xf numFmtId="185" fontId="10" fillId="0" borderId="21" xfId="0" applyNumberFormat="1" applyFont="1" applyFill="1" applyBorder="1" applyAlignment="1" applyProtection="1">
      <alignment vertical="center" wrapText="1"/>
      <protection/>
    </xf>
    <xf numFmtId="0" fontId="10" fillId="0" borderId="22" xfId="0" applyNumberFormat="1" applyFont="1" applyFill="1" applyBorder="1" applyAlignment="1">
      <alignment vertical="center"/>
    </xf>
    <xf numFmtId="0" fontId="10" fillId="0" borderId="23" xfId="0" applyNumberFormat="1" applyFont="1" applyFill="1" applyBorder="1" applyAlignment="1">
      <alignment vertical="center"/>
    </xf>
    <xf numFmtId="185" fontId="10" fillId="0" borderId="19" xfId="0" applyNumberFormat="1" applyFont="1" applyFill="1" applyBorder="1" applyAlignment="1" applyProtection="1">
      <alignment vertical="center" wrapText="1"/>
      <protection/>
    </xf>
    <xf numFmtId="1" fontId="10" fillId="0" borderId="20" xfId="0" applyNumberFormat="1" applyFont="1" applyFill="1" applyBorder="1" applyAlignment="1">
      <alignment vertical="center"/>
    </xf>
    <xf numFmtId="185" fontId="10" fillId="0" borderId="20" xfId="0" applyNumberFormat="1" applyFont="1" applyFill="1" applyBorder="1" applyAlignment="1">
      <alignment vertical="center" wrapText="1"/>
    </xf>
    <xf numFmtId="0" fontId="10" fillId="0" borderId="20" xfId="0" applyNumberFormat="1" applyFont="1" applyFill="1" applyBorder="1" applyAlignment="1">
      <alignment horizontal="center" vertical="center"/>
    </xf>
    <xf numFmtId="185" fontId="10" fillId="0" borderId="20" xfId="0" applyNumberFormat="1" applyFont="1" applyFill="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9" fillId="0" borderId="0" xfId="0" applyNumberFormat="1" applyFont="1" applyFill="1" applyAlignment="1">
      <alignment horizontal="center"/>
    </xf>
    <xf numFmtId="0" fontId="7" fillId="0" borderId="0" xfId="0" applyNumberFormat="1" applyFont="1" applyFill="1" applyAlignment="1">
      <alignment/>
    </xf>
    <xf numFmtId="0" fontId="7" fillId="33" borderId="0" xfId="0" applyNumberFormat="1" applyFont="1" applyFill="1" applyAlignment="1">
      <alignment/>
    </xf>
    <xf numFmtId="0" fontId="9" fillId="33" borderId="0" xfId="0" applyNumberFormat="1" applyFont="1" applyFill="1" applyAlignment="1">
      <alignment/>
    </xf>
    <xf numFmtId="0" fontId="7" fillId="33" borderId="0" xfId="0" applyNumberFormat="1" applyFont="1" applyFill="1" applyAlignment="1" applyProtection="1">
      <alignment horizontal="righ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lignment/>
    </xf>
    <xf numFmtId="0" fontId="7" fillId="33" borderId="0" xfId="0" applyNumberFormat="1" applyFont="1" applyFill="1" applyAlignment="1">
      <alignment/>
    </xf>
    <xf numFmtId="0" fontId="0" fillId="33" borderId="0" xfId="0" applyNumberFormat="1" applyFont="1" applyFill="1" applyAlignment="1">
      <alignment/>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26"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vertical="center" wrapText="1"/>
      <protection/>
    </xf>
    <xf numFmtId="185" fontId="7" fillId="0" borderId="22" xfId="0" applyNumberFormat="1" applyFont="1" applyFill="1" applyBorder="1" applyAlignment="1" applyProtection="1">
      <alignment vertical="center" wrapText="1"/>
      <protection/>
    </xf>
    <xf numFmtId="185" fontId="7" fillId="0" borderId="20" xfId="0" applyNumberFormat="1" applyFont="1" applyFill="1" applyBorder="1" applyAlignment="1" applyProtection="1">
      <alignment vertical="center" wrapText="1"/>
      <protection/>
    </xf>
    <xf numFmtId="185" fontId="7" fillId="0" borderId="27" xfId="0" applyNumberFormat="1" applyFont="1" applyFill="1" applyBorder="1" applyAlignment="1" applyProtection="1">
      <alignment vertical="center" wrapText="1"/>
      <protection/>
    </xf>
    <xf numFmtId="0" fontId="10" fillId="33" borderId="0" xfId="0" applyNumberFormat="1" applyFont="1" applyFill="1" applyAlignment="1">
      <alignment/>
    </xf>
    <xf numFmtId="0" fontId="10" fillId="33" borderId="0" xfId="0" applyNumberFormat="1" applyFont="1" applyFill="1" applyAlignment="1">
      <alignment horizontal="right" vertical="center"/>
    </xf>
    <xf numFmtId="0" fontId="10" fillId="33" borderId="0" xfId="0" applyNumberFormat="1" applyFont="1" applyFill="1" applyAlignment="1">
      <alignment/>
    </xf>
    <xf numFmtId="0" fontId="10" fillId="33"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49" fontId="10" fillId="0" borderId="22" xfId="0" applyNumberFormat="1" applyFont="1" applyFill="1" applyBorder="1" applyAlignment="1" applyProtection="1">
      <alignment vertical="center" wrapText="1"/>
      <protection/>
    </xf>
    <xf numFmtId="49" fontId="10" fillId="0" borderId="28" xfId="0" applyNumberFormat="1" applyFont="1" applyFill="1" applyBorder="1" applyAlignment="1" applyProtection="1">
      <alignment vertical="center" wrapText="1"/>
      <protection/>
    </xf>
    <xf numFmtId="185" fontId="10" fillId="0" borderId="28" xfId="0" applyNumberFormat="1" applyFont="1" applyFill="1" applyBorder="1" applyAlignment="1" applyProtection="1">
      <alignment vertical="center" wrapText="1"/>
      <protection/>
    </xf>
    <xf numFmtId="0" fontId="10" fillId="0" borderId="24" xfId="0" applyNumberFormat="1" applyFont="1" applyFill="1" applyBorder="1" applyAlignment="1">
      <alignment horizontal="center" vertical="center"/>
    </xf>
    <xf numFmtId="0" fontId="7" fillId="0" borderId="23" xfId="0" applyNumberFormat="1" applyFont="1" applyFill="1" applyBorder="1" applyAlignment="1">
      <alignment vertical="center"/>
    </xf>
    <xf numFmtId="185" fontId="10" fillId="0" borderId="26" xfId="0" applyNumberFormat="1" applyFont="1" applyFill="1" applyBorder="1" applyAlignment="1" applyProtection="1">
      <alignment vertical="center" wrapText="1"/>
      <protection/>
    </xf>
    <xf numFmtId="0" fontId="7" fillId="0" borderId="20" xfId="0" applyNumberFormat="1" applyFont="1" applyFill="1" applyBorder="1" applyAlignment="1">
      <alignment vertical="center"/>
    </xf>
    <xf numFmtId="0" fontId="7" fillId="0" borderId="21" xfId="0" applyNumberFormat="1" applyFont="1" applyFill="1" applyBorder="1" applyAlignment="1">
      <alignment vertical="center"/>
    </xf>
    <xf numFmtId="1" fontId="10" fillId="0" borderId="22" xfId="0" applyNumberFormat="1" applyFont="1" applyFill="1" applyBorder="1" applyAlignment="1">
      <alignment vertical="center"/>
    </xf>
    <xf numFmtId="185" fontId="10" fillId="0" borderId="29" xfId="0" applyNumberFormat="1" applyFont="1" applyFill="1" applyBorder="1" applyAlignment="1" applyProtection="1">
      <alignment vertical="center" wrapText="1"/>
      <protection/>
    </xf>
    <xf numFmtId="0" fontId="7" fillId="0" borderId="29" xfId="0" applyNumberFormat="1" applyFont="1" applyFill="1" applyBorder="1" applyAlignment="1">
      <alignment vertical="center"/>
    </xf>
    <xf numFmtId="0" fontId="7" fillId="0" borderId="30" xfId="0" applyNumberFormat="1" applyFont="1" applyFill="1" applyBorder="1" applyAlignment="1">
      <alignment vertical="center"/>
    </xf>
    <xf numFmtId="185" fontId="10" fillId="0" borderId="24" xfId="0" applyNumberFormat="1" applyFont="1" applyFill="1" applyBorder="1" applyAlignment="1" applyProtection="1">
      <alignment vertical="center" wrapText="1"/>
      <protection/>
    </xf>
    <xf numFmtId="185" fontId="10" fillId="0" borderId="30" xfId="0" applyNumberFormat="1" applyFont="1" applyFill="1" applyBorder="1" applyAlignment="1" applyProtection="1">
      <alignment vertical="center" wrapText="1"/>
      <protection/>
    </xf>
    <xf numFmtId="185" fontId="10" fillId="0" borderId="22" xfId="0" applyNumberFormat="1" applyFont="1" applyFill="1" applyBorder="1" applyAlignment="1" applyProtection="1">
      <alignment vertical="center" wrapText="1"/>
      <protection/>
    </xf>
    <xf numFmtId="185" fontId="10" fillId="0" borderId="22" xfId="0" applyNumberFormat="1" applyFont="1" applyFill="1" applyBorder="1" applyAlignment="1">
      <alignment vertical="center" wrapText="1"/>
    </xf>
    <xf numFmtId="0" fontId="10" fillId="0" borderId="29" xfId="0" applyNumberFormat="1" applyFont="1" applyFill="1" applyBorder="1" applyAlignment="1">
      <alignment horizontal="center" vertical="center"/>
    </xf>
    <xf numFmtId="185" fontId="10" fillId="0" borderId="29" xfId="0" applyNumberFormat="1" applyFont="1" applyFill="1" applyBorder="1" applyAlignment="1">
      <alignment vertical="center" wrapText="1"/>
    </xf>
    <xf numFmtId="0" fontId="10" fillId="0" borderId="29" xfId="0" applyNumberFormat="1" applyFont="1" applyFill="1" applyBorder="1" applyAlignment="1">
      <alignment vertical="center"/>
    </xf>
    <xf numFmtId="185" fontId="10" fillId="0" borderId="22" xfId="0" applyNumberFormat="1" applyFont="1" applyFill="1" applyBorder="1" applyAlignment="1">
      <alignment horizontal="right" vertical="center" wrapText="1"/>
    </xf>
    <xf numFmtId="0" fontId="7" fillId="33" borderId="0" xfId="0" applyNumberFormat="1" applyFont="1" applyFill="1" applyAlignment="1">
      <alignment horizontal="right" vertical="center"/>
    </xf>
    <xf numFmtId="0" fontId="0" fillId="33" borderId="0" xfId="0" applyNumberFormat="1" applyFont="1" applyFill="1" applyAlignment="1">
      <alignment/>
    </xf>
    <xf numFmtId="0" fontId="7" fillId="0" borderId="24"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left"/>
      <protection/>
    </xf>
    <xf numFmtId="0" fontId="7" fillId="33" borderId="0" xfId="0" applyNumberFormat="1" applyFont="1" applyFill="1" applyAlignment="1">
      <alignment horizontal="right"/>
    </xf>
    <xf numFmtId="49" fontId="7" fillId="0" borderId="20" xfId="0" applyNumberFormat="1" applyFont="1" applyFill="1" applyBorder="1" applyAlignment="1" applyProtection="1">
      <alignment vertical="center" wrapText="1"/>
      <protection/>
    </xf>
    <xf numFmtId="4" fontId="7" fillId="0" borderId="22" xfId="0" applyNumberFormat="1" applyFont="1" applyFill="1" applyBorder="1" applyAlignment="1" applyProtection="1">
      <alignment vertical="center" wrapText="1"/>
      <protection/>
    </xf>
    <xf numFmtId="4" fontId="7" fillId="0" borderId="20" xfId="0" applyNumberFormat="1" applyFont="1" applyFill="1" applyBorder="1" applyAlignment="1" applyProtection="1">
      <alignment vertical="center" wrapText="1"/>
      <protection/>
    </xf>
    <xf numFmtId="0" fontId="10" fillId="0" borderId="0" xfId="0" applyNumberFormat="1" applyFont="1" applyFill="1" applyAlignment="1">
      <alignment horizontal="centerContinuous" vertical="center"/>
    </xf>
    <xf numFmtId="49" fontId="7" fillId="0" borderId="27" xfId="0" applyNumberFormat="1" applyFont="1" applyFill="1" applyBorder="1" applyAlignment="1" applyProtection="1">
      <alignment vertical="center" wrapText="1"/>
      <protection/>
    </xf>
    <xf numFmtId="49" fontId="7" fillId="0" borderId="28" xfId="0" applyNumberFormat="1" applyFont="1" applyFill="1" applyBorder="1" applyAlignment="1" applyProtection="1">
      <alignment vertical="center" wrapText="1"/>
      <protection/>
    </xf>
    <xf numFmtId="185" fontId="7" fillId="0" borderId="19"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protection/>
    </xf>
    <xf numFmtId="0" fontId="7" fillId="0" borderId="0" xfId="0" applyNumberFormat="1" applyFont="1" applyFill="1" applyAlignment="1" applyProtection="1">
      <alignment horizontal="center" vertical="center" wrapText="1"/>
      <protection/>
    </xf>
    <xf numFmtId="185" fontId="7" fillId="0" borderId="23" xfId="0" applyNumberFormat="1" applyFont="1" applyFill="1" applyBorder="1" applyAlignment="1" applyProtection="1">
      <alignment vertical="center" wrapText="1"/>
      <protection/>
    </xf>
    <xf numFmtId="0" fontId="7" fillId="0" borderId="28" xfId="0" applyNumberFormat="1" applyFont="1" applyFill="1" applyBorder="1" applyAlignment="1" applyProtection="1">
      <alignment horizontal="centerContinuous" vertical="center"/>
      <protection/>
    </xf>
    <xf numFmtId="0" fontId="7" fillId="0" borderId="33" xfId="0" applyNumberFormat="1" applyFont="1" applyFill="1" applyBorder="1" applyAlignment="1" applyProtection="1">
      <alignment horizontal="centerContinuous" vertical="center"/>
      <protection/>
    </xf>
    <xf numFmtId="0" fontId="11" fillId="0" borderId="0" xfId="0" applyNumberFormat="1" applyFont="1" applyFill="1" applyAlignment="1" applyProtection="1">
      <alignment horizontal="center" vertical="center"/>
      <protection/>
    </xf>
    <xf numFmtId="0" fontId="10" fillId="0" borderId="34"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34"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86" fontId="7" fillId="0" borderId="20" xfId="0" applyNumberFormat="1" applyFont="1" applyFill="1" applyBorder="1" applyAlignment="1" applyProtection="1">
      <alignment horizontal="center" vertical="center" wrapText="1"/>
      <protection/>
    </xf>
    <xf numFmtId="186" fontId="7" fillId="0" borderId="2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33"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37" xfId="0" applyNumberFormat="1" applyFont="1" applyFill="1" applyBorder="1" applyAlignment="1" applyProtection="1">
      <alignment horizontal="center" vertical="center" wrapText="1"/>
      <protection/>
    </xf>
    <xf numFmtId="0" fontId="10" fillId="33" borderId="27" xfId="0" applyNumberFormat="1" applyFont="1" applyFill="1" applyBorder="1" applyAlignment="1" applyProtection="1">
      <alignment horizontal="center" vertical="center"/>
      <protection/>
    </xf>
    <xf numFmtId="0" fontId="10" fillId="33" borderId="22"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36" xfId="0" applyNumberFormat="1" applyFont="1" applyFill="1" applyBorder="1" applyAlignment="1">
      <alignment horizontal="center" vertical="center"/>
    </xf>
    <xf numFmtId="1" fontId="7" fillId="0" borderId="28" xfId="0" applyNumberFormat="1" applyFont="1" applyFill="1" applyBorder="1" applyAlignment="1" applyProtection="1">
      <alignment horizontal="center" vertical="center"/>
      <protection/>
    </xf>
    <xf numFmtId="1" fontId="7" fillId="0" borderId="21" xfId="0" applyNumberFormat="1" applyFont="1" applyFill="1" applyBorder="1" applyAlignment="1" applyProtection="1">
      <alignment horizontal="center" vertical="center"/>
      <protection/>
    </xf>
    <xf numFmtId="1" fontId="7" fillId="0" borderId="34" xfId="0" applyNumberFormat="1" applyFont="1" applyFill="1" applyBorder="1" applyAlignment="1" applyProtection="1">
      <alignment horizontal="center" vertical="center"/>
      <protection/>
    </xf>
    <xf numFmtId="1" fontId="7" fillId="0" borderId="36" xfId="0" applyNumberFormat="1" applyFont="1" applyFill="1" applyBorder="1" applyAlignment="1" applyProtection="1">
      <alignment horizontal="center" vertical="center"/>
      <protection/>
    </xf>
    <xf numFmtId="1" fontId="7" fillId="0" borderId="35" xfId="0" applyNumberFormat="1" applyFont="1" applyFill="1" applyBorder="1" applyAlignment="1" applyProtection="1">
      <alignment horizontal="center" vertical="center"/>
      <protection/>
    </xf>
    <xf numFmtId="0" fontId="7" fillId="33" borderId="34" xfId="0" applyNumberFormat="1" applyFont="1" applyFill="1" applyBorder="1" applyAlignment="1" applyProtection="1">
      <alignment horizontal="center" vertical="center"/>
      <protection/>
    </xf>
    <xf numFmtId="0" fontId="7" fillId="33" borderId="36" xfId="0" applyNumberFormat="1" applyFont="1" applyFill="1" applyBorder="1" applyAlignment="1" applyProtection="1">
      <alignment horizontal="center" vertical="center"/>
      <protection/>
    </xf>
    <xf numFmtId="0" fontId="7" fillId="33" borderId="35" xfId="0" applyNumberFormat="1" applyFont="1" applyFill="1" applyBorder="1" applyAlignment="1" applyProtection="1">
      <alignment horizontal="center" vertical="center"/>
      <protection/>
    </xf>
    <xf numFmtId="0" fontId="7" fillId="0" borderId="34" xfId="0" applyNumberFormat="1"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protection/>
    </xf>
    <xf numFmtId="0" fontId="7" fillId="33" borderId="27"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1" fontId="7" fillId="0" borderId="37" xfId="0" applyNumberFormat="1" applyFont="1" applyFill="1" applyBorder="1" applyAlignment="1" applyProtection="1">
      <alignment horizontal="center" vertical="center"/>
      <protection/>
    </xf>
    <xf numFmtId="0" fontId="7" fillId="0" borderId="26"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7" fillId="0" borderId="22"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0" fontId="7" fillId="0" borderId="36" xfId="0" applyNumberFormat="1" applyFont="1" applyFill="1" applyBorder="1" applyAlignment="1" applyProtection="1">
      <alignment horizontal="center" vertical="center"/>
      <protection/>
    </xf>
    <xf numFmtId="0" fontId="7" fillId="0" borderId="38"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xf>
    <xf numFmtId="1" fontId="7" fillId="0" borderId="22" xfId="0" applyNumberFormat="1" applyFont="1" applyFill="1" applyBorder="1" applyAlignment="1" applyProtection="1">
      <alignment horizontal="center" vertical="center" wrapText="1"/>
      <protection/>
    </xf>
    <xf numFmtId="1" fontId="7" fillId="0" borderId="37"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1" fontId="7" fillId="0" borderId="33"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wrapText="1"/>
      <protection/>
    </xf>
    <xf numFmtId="0" fontId="36" fillId="0"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38" fillId="0" borderId="0" xfId="0" applyNumberFormat="1" applyFont="1" applyFill="1" applyAlignment="1">
      <alignment horizontal="center" vertical="center" wrapText="1"/>
    </xf>
    <xf numFmtId="0" fontId="39" fillId="0" borderId="39" xfId="0" applyNumberFormat="1" applyFont="1" applyFill="1" applyBorder="1" applyAlignment="1">
      <alignment horizontal="right" vertical="center" wrapText="1"/>
    </xf>
    <xf numFmtId="0" fontId="40" fillId="0" borderId="29" xfId="0" applyNumberFormat="1" applyFont="1" applyFill="1" applyBorder="1" applyAlignment="1">
      <alignment horizontal="center" vertical="center" wrapText="1"/>
    </xf>
    <xf numFmtId="0" fontId="40" fillId="0" borderId="29" xfId="0" applyNumberFormat="1" applyFont="1" applyFill="1" applyBorder="1" applyAlignment="1">
      <alignment horizontal="center" vertical="center" wrapText="1"/>
    </xf>
    <xf numFmtId="0" fontId="37" fillId="0" borderId="0" xfId="0" applyNumberFormat="1" applyFont="1" applyFill="1" applyAlignment="1">
      <alignment horizontal="center" vertical="center" wrapText="1"/>
    </xf>
    <xf numFmtId="1" fontId="10" fillId="0" borderId="40" xfId="0" applyFont="1" applyFill="1" applyBorder="1" applyAlignment="1">
      <alignment horizontal="center" vertical="center" wrapText="1"/>
    </xf>
    <xf numFmtId="1" fontId="10" fillId="0" borderId="41" xfId="0" applyFont="1" applyFill="1" applyBorder="1" applyAlignment="1">
      <alignment horizontal="center" vertical="center" wrapText="1"/>
    </xf>
    <xf numFmtId="1" fontId="10" fillId="0" borderId="42" xfId="0" applyFont="1" applyFill="1" applyBorder="1" applyAlignment="1">
      <alignment horizontal="center" vertical="center" wrapText="1"/>
    </xf>
    <xf numFmtId="187" fontId="10" fillId="0" borderId="20" xfId="0" applyNumberFormat="1" applyFont="1" applyFill="1" applyBorder="1" applyAlignment="1">
      <alignment horizontal="right" vertical="center" wrapText="1"/>
    </xf>
    <xf numFmtId="1" fontId="10" fillId="0" borderId="20" xfId="0" applyFont="1" applyFill="1" applyBorder="1" applyAlignment="1">
      <alignment horizontal="left" vertical="center" wrapText="1"/>
    </xf>
    <xf numFmtId="0" fontId="0" fillId="0" borderId="0" xfId="0" applyNumberFormat="1" applyFont="1" applyFill="1" applyAlignment="1">
      <alignment/>
    </xf>
    <xf numFmtId="1" fontId="10" fillId="0" borderId="27" xfId="0" applyFont="1" applyFill="1" applyBorder="1" applyAlignment="1" applyProtection="1">
      <alignment horizontal="center" vertical="center" wrapText="1"/>
      <protection/>
    </xf>
    <xf numFmtId="1" fontId="10" fillId="0" borderId="23" xfId="0" applyFont="1" applyFill="1" applyBorder="1" applyAlignment="1" applyProtection="1">
      <alignment horizontal="center" vertical="center" wrapText="1"/>
      <protection/>
    </xf>
    <xf numFmtId="1" fontId="10" fillId="0" borderId="38" xfId="0" applyFont="1" applyFill="1" applyBorder="1" applyAlignment="1" applyProtection="1">
      <alignment horizontal="center" vertical="center" wrapText="1"/>
      <protection/>
    </xf>
    <xf numFmtId="187" fontId="10" fillId="0" borderId="20" xfId="0" applyNumberFormat="1" applyFont="1" applyFill="1" applyBorder="1" applyAlignment="1">
      <alignment horizontal="right" vertical="center" wrapText="1"/>
    </xf>
    <xf numFmtId="1" fontId="10" fillId="0" borderId="20" xfId="0" applyFont="1" applyFill="1" applyBorder="1" applyAlignment="1">
      <alignment horizontal="left" vertical="center" wrapText="1"/>
    </xf>
    <xf numFmtId="1" fontId="10" fillId="0" borderId="20" xfId="0" applyFont="1" applyFill="1" applyBorder="1" applyAlignment="1">
      <alignment horizontal="center" vertical="center" wrapText="1"/>
    </xf>
    <xf numFmtId="1" fontId="10" fillId="0" borderId="20" xfId="0" applyFont="1" applyFill="1" applyBorder="1" applyAlignment="1">
      <alignment horizontal="center" vertical="center" wrapText="1"/>
    </xf>
    <xf numFmtId="1" fontId="10" fillId="0" borderId="0" xfId="0" applyFont="1" applyFill="1" applyBorder="1" applyAlignment="1" applyProtection="1">
      <alignment horizontal="center" vertical="center" wrapText="1"/>
      <protection/>
    </xf>
    <xf numFmtId="1" fontId="0" fillId="0" borderId="43" xfId="0" applyFont="1" applyFill="1" applyBorder="1" applyAlignment="1" applyProtection="1">
      <alignment vertical="center" wrapText="1"/>
      <protection/>
    </xf>
    <xf numFmtId="1" fontId="10" fillId="0" borderId="33" xfId="0" applyFont="1" applyFill="1" applyBorder="1" applyAlignment="1" applyProtection="1">
      <alignment horizontal="center" vertical="center" wrapText="1"/>
      <protection/>
    </xf>
    <xf numFmtId="1" fontId="0" fillId="0" borderId="30" xfId="0" applyFont="1" applyFill="1" applyBorder="1" applyAlignment="1" applyProtection="1">
      <alignment vertical="center" wrapText="1"/>
      <protection/>
    </xf>
    <xf numFmtId="1" fontId="0" fillId="0" borderId="20" xfId="0" applyFill="1" applyBorder="1" applyAlignment="1">
      <alignment vertical="center" wrapText="1"/>
    </xf>
    <xf numFmtId="1" fontId="0" fillId="0" borderId="44" xfId="0" applyFont="1" applyFill="1" applyBorder="1" applyAlignment="1" applyProtection="1">
      <alignment vertical="center" wrapText="1"/>
      <protection/>
    </xf>
    <xf numFmtId="1" fontId="10" fillId="0" borderId="39" xfId="0" applyFont="1" applyFill="1" applyBorder="1" applyAlignment="1" applyProtection="1">
      <alignment horizontal="center" vertical="center" wrapText="1"/>
      <protection/>
    </xf>
    <xf numFmtId="1" fontId="0" fillId="0" borderId="0" xfId="0" applyBorder="1" applyAlignment="1">
      <alignment horizontal="center" vertical="center"/>
    </xf>
    <xf numFmtId="1" fontId="41" fillId="0" borderId="33" xfId="0" applyFont="1" applyBorder="1" applyAlignment="1">
      <alignment horizontal="center" vertical="center" wrapText="1"/>
    </xf>
    <xf numFmtId="1" fontId="0" fillId="0" borderId="0" xfId="0" applyAlignment="1">
      <alignment horizontal="center" vertical="center"/>
    </xf>
    <xf numFmtId="1" fontId="0" fillId="0" borderId="0" xfId="0" applyAlignment="1">
      <alignment/>
    </xf>
    <xf numFmtId="1" fontId="63" fillId="0" borderId="20" xfId="0" applyFont="1" applyBorder="1" applyAlignment="1">
      <alignment horizontal="center" vertical="center"/>
    </xf>
    <xf numFmtId="49" fontId="63" fillId="0" borderId="20" xfId="0" applyNumberFormat="1" applyFont="1" applyBorder="1" applyAlignment="1">
      <alignment horizontal="left" vertical="center"/>
    </xf>
    <xf numFmtId="1" fontId="63" fillId="0" borderId="20" xfId="0" applyFont="1" applyBorder="1" applyAlignment="1">
      <alignment horizontal="center" vertical="center" wrapText="1"/>
    </xf>
    <xf numFmtId="1" fontId="63" fillId="0" borderId="20" xfId="0" applyFont="1" applyBorder="1" applyAlignment="1">
      <alignment horizontal="center" vertical="center" wrapText="1"/>
    </xf>
    <xf numFmtId="1" fontId="63" fillId="0" borderId="20" xfId="0" applyFont="1" applyBorder="1" applyAlignment="1">
      <alignment horizontal="left" vertical="center"/>
    </xf>
    <xf numFmtId="1" fontId="63" fillId="0" borderId="20" xfId="0" applyFont="1" applyBorder="1" applyAlignment="1">
      <alignment horizontal="left" vertical="center" wrapText="1"/>
    </xf>
    <xf numFmtId="1" fontId="63" fillId="0" borderId="21" xfId="0" applyFont="1" applyBorder="1" applyAlignment="1">
      <alignment horizontal="left" vertical="center" wrapText="1"/>
    </xf>
    <xf numFmtId="1" fontId="63" fillId="0" borderId="22" xfId="0" applyFont="1" applyBorder="1" applyAlignment="1">
      <alignment horizontal="center" vertical="center"/>
    </xf>
    <xf numFmtId="1" fontId="63" fillId="0" borderId="27" xfId="0" applyFont="1" applyBorder="1" applyAlignment="1">
      <alignment horizontal="center" vertical="center"/>
    </xf>
    <xf numFmtId="1" fontId="63" fillId="0" borderId="23" xfId="0" applyFont="1" applyBorder="1" applyAlignment="1">
      <alignment horizontal="center" vertical="center"/>
    </xf>
    <xf numFmtId="1" fontId="63" fillId="0" borderId="21" xfId="0" applyFont="1" applyBorder="1" applyAlignment="1">
      <alignment horizontal="center" vertical="center" wrapText="1"/>
    </xf>
    <xf numFmtId="1" fontId="63" fillId="0" borderId="21" xfId="0" applyFont="1" applyBorder="1" applyAlignment="1">
      <alignment horizontal="center" vertical="center"/>
    </xf>
    <xf numFmtId="1" fontId="63" fillId="0" borderId="21" xfId="0" applyFont="1" applyBorder="1" applyAlignment="1">
      <alignment horizontal="center" vertical="center"/>
    </xf>
    <xf numFmtId="49" fontId="63" fillId="0" borderId="20" xfId="0" applyNumberFormat="1" applyFont="1" applyBorder="1" applyAlignment="1">
      <alignment horizontal="left" vertical="center" wrapText="1"/>
    </xf>
    <xf numFmtId="1" fontId="63" fillId="0" borderId="26" xfId="0" applyFont="1" applyBorder="1" applyAlignment="1">
      <alignment horizontal="center" vertical="center" wrapText="1"/>
    </xf>
    <xf numFmtId="1" fontId="63" fillId="0" borderId="32" xfId="0" applyFont="1" applyBorder="1" applyAlignment="1">
      <alignment horizontal="center" vertical="center" wrapText="1"/>
    </xf>
    <xf numFmtId="182" fontId="63" fillId="0" borderId="22" xfId="132" applyFont="1" applyBorder="1" applyAlignment="1">
      <alignment horizontal="right" vertical="center"/>
    </xf>
    <xf numFmtId="182" fontId="63" fillId="0" borderId="23" xfId="132" applyFont="1" applyBorder="1" applyAlignment="1">
      <alignment horizontal="right" vertical="center"/>
    </xf>
    <xf numFmtId="182" fontId="63" fillId="0" borderId="20" xfId="132" applyFont="1" applyBorder="1" applyAlignment="1">
      <alignment horizontal="right" vertical="center"/>
    </xf>
    <xf numFmtId="1" fontId="63" fillId="0" borderId="25" xfId="0" applyFont="1" applyBorder="1" applyAlignment="1">
      <alignment horizontal="center" vertical="center" wrapText="1"/>
    </xf>
    <xf numFmtId="1" fontId="63" fillId="0" borderId="31" xfId="0" applyFont="1" applyBorder="1" applyAlignment="1">
      <alignment horizontal="center" vertical="center" wrapText="1"/>
    </xf>
    <xf numFmtId="1" fontId="63" fillId="0" borderId="28" xfId="0" applyFont="1" applyBorder="1" applyAlignment="1">
      <alignment horizontal="center" vertical="center" wrapText="1"/>
    </xf>
    <xf numFmtId="1" fontId="63" fillId="0" borderId="37" xfId="0" applyFont="1" applyBorder="1" applyAlignment="1">
      <alignment horizontal="center" vertical="center" wrapText="1"/>
    </xf>
    <xf numFmtId="1" fontId="63" fillId="0" borderId="45" xfId="0" applyFont="1" applyBorder="1" applyAlignment="1" applyProtection="1">
      <alignment horizontal="center" vertical="center" wrapText="1"/>
      <protection/>
    </xf>
    <xf numFmtId="1" fontId="63" fillId="0" borderId="23" xfId="0" applyFont="1" applyBorder="1" applyAlignment="1">
      <alignment horizontal="center" vertical="center" wrapText="1"/>
    </xf>
    <xf numFmtId="1" fontId="63" fillId="0" borderId="43" xfId="0" applyFont="1" applyBorder="1" applyAlignment="1" applyProtection="1">
      <alignment horizontal="center" vertical="center" wrapText="1"/>
      <protection/>
    </xf>
    <xf numFmtId="1" fontId="63" fillId="0" borderId="23" xfId="0" applyFont="1" applyBorder="1" applyAlignment="1">
      <alignment horizontal="center" vertical="center" wrapText="1"/>
    </xf>
    <xf numFmtId="49" fontId="63" fillId="0" borderId="35" xfId="0" applyNumberFormat="1" applyFont="1" applyBorder="1" applyAlignment="1" applyProtection="1">
      <alignment horizontal="center" vertical="center" wrapText="1"/>
      <protection/>
    </xf>
    <xf numFmtId="1" fontId="63" fillId="0" borderId="43" xfId="0" applyFont="1" applyBorder="1" applyAlignment="1" applyProtection="1">
      <alignment horizontal="center" vertical="center"/>
      <protection/>
    </xf>
    <xf numFmtId="49" fontId="63" fillId="0" borderId="43" xfId="0" applyNumberFormat="1" applyFont="1" applyBorder="1" applyAlignment="1" applyProtection="1">
      <alignment horizontal="center" vertical="center"/>
      <protection/>
    </xf>
    <xf numFmtId="49" fontId="63" fillId="0" borderId="35" xfId="0" applyNumberFormat="1" applyFont="1" applyBorder="1" applyAlignment="1" applyProtection="1">
      <alignment horizontal="center" vertical="center"/>
      <protection/>
    </xf>
    <xf numFmtId="49" fontId="63" fillId="0" borderId="30" xfId="0" applyNumberFormat="1" applyFont="1" applyBorder="1" applyAlignment="1" applyProtection="1">
      <alignment horizontal="center" vertical="center"/>
      <protection/>
    </xf>
    <xf numFmtId="1" fontId="63" fillId="0" borderId="30" xfId="0" applyFont="1" applyBorder="1" applyAlignment="1" applyProtection="1">
      <alignment horizontal="center" vertical="center"/>
      <protection/>
    </xf>
    <xf numFmtId="49" fontId="0" fillId="0" borderId="0" xfId="0" applyNumberFormat="1" applyBorder="1" applyAlignment="1">
      <alignment horizontal="center" vertical="center"/>
    </xf>
  </cellXfs>
  <cellStyles count="131">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Hyperlink" xfId="122"/>
    <cellStyle name="好" xfId="123"/>
    <cellStyle name="汇总" xfId="124"/>
    <cellStyle name="Currency" xfId="125"/>
    <cellStyle name="Currency [0]" xfId="126"/>
    <cellStyle name="计算" xfId="127"/>
    <cellStyle name="检查单元格" xfId="128"/>
    <cellStyle name="解释性文本" xfId="129"/>
    <cellStyle name="警告文本" xfId="130"/>
    <cellStyle name="链接单元格" xfId="131"/>
    <cellStyle name="Comma" xfId="132"/>
    <cellStyle name="Comma [0]" xfId="133"/>
    <cellStyle name="强调文字颜色 1" xfId="134"/>
    <cellStyle name="强调文字颜色 2" xfId="135"/>
    <cellStyle name="强调文字颜色 3" xfId="136"/>
    <cellStyle name="强调文字颜色 4" xfId="137"/>
    <cellStyle name="强调文字颜色 5" xfId="138"/>
    <cellStyle name="强调文字颜色 6" xfId="139"/>
    <cellStyle name="适中" xfId="140"/>
    <cellStyle name="输出" xfId="141"/>
    <cellStyle name="输入" xfId="142"/>
    <cellStyle name="Followed Hyperlink" xfId="143"/>
    <cellStyle name="注释"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4.25">
      <c r="A1" s="1"/>
    </row>
    <row r="3" ht="63.75" customHeight="1">
      <c r="A3" s="2" t="s">
        <v>0</v>
      </c>
    </row>
    <row r="4" ht="107.25" customHeight="1">
      <c r="A4" s="3" t="s">
        <v>1</v>
      </c>
    </row>
    <row r="5" ht="409.5" customHeight="1" hidden="1">
      <c r="A5" s="4"/>
    </row>
    <row r="6" ht="22.5">
      <c r="A6" s="5"/>
    </row>
    <row r="7" ht="57" customHeight="1">
      <c r="A7" s="5"/>
    </row>
    <row r="8" ht="78" customHeight="1"/>
    <row r="9" ht="82.5" customHeight="1">
      <c r="A9" s="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B14" sqref="B14"/>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2"/>
      <c r="F1" s="10"/>
      <c r="G1" s="10"/>
      <c r="H1" s="8" t="s">
        <v>419</v>
      </c>
    </row>
    <row r="2" spans="1:8" ht="25.5" customHeight="1">
      <c r="A2" s="91" t="s">
        <v>420</v>
      </c>
      <c r="B2" s="91"/>
      <c r="C2" s="91"/>
      <c r="D2" s="91"/>
      <c r="E2" s="91"/>
      <c r="F2" s="91"/>
      <c r="G2" s="91"/>
      <c r="H2" s="91"/>
    </row>
    <row r="3" spans="1:8" ht="19.5" customHeight="1">
      <c r="A3" s="86" t="s">
        <v>0</v>
      </c>
      <c r="B3" s="32"/>
      <c r="C3" s="32"/>
      <c r="D3" s="32"/>
      <c r="E3" s="32"/>
      <c r="F3" s="32"/>
      <c r="G3" s="32"/>
      <c r="H3" s="11" t="s">
        <v>5</v>
      </c>
    </row>
    <row r="4" spans="1:8" ht="19.5" customHeight="1">
      <c r="A4" s="139" t="s">
        <v>421</v>
      </c>
      <c r="B4" s="139" t="s">
        <v>422</v>
      </c>
      <c r="C4" s="94" t="s">
        <v>423</v>
      </c>
      <c r="D4" s="94"/>
      <c r="E4" s="95"/>
      <c r="F4" s="95"/>
      <c r="G4" s="95"/>
      <c r="H4" s="94"/>
    </row>
    <row r="5" spans="1:8" ht="19.5" customHeight="1">
      <c r="A5" s="139"/>
      <c r="B5" s="139"/>
      <c r="C5" s="122" t="s">
        <v>58</v>
      </c>
      <c r="D5" s="98" t="s">
        <v>261</v>
      </c>
      <c r="E5" s="130" t="s">
        <v>424</v>
      </c>
      <c r="F5" s="142"/>
      <c r="G5" s="131"/>
      <c r="H5" s="147" t="s">
        <v>266</v>
      </c>
    </row>
    <row r="6" spans="1:8" ht="33.75" customHeight="1">
      <c r="A6" s="99"/>
      <c r="B6" s="99"/>
      <c r="C6" s="148"/>
      <c r="D6" s="97"/>
      <c r="E6" s="73" t="s">
        <v>73</v>
      </c>
      <c r="F6" s="87" t="s">
        <v>425</v>
      </c>
      <c r="G6" s="75" t="s">
        <v>426</v>
      </c>
      <c r="H6" s="141"/>
    </row>
    <row r="7" spans="1:8" ht="19.5" customHeight="1">
      <c r="A7" s="41" t="s">
        <v>38</v>
      </c>
      <c r="B7" s="79" t="s">
        <v>58</v>
      </c>
      <c r="C7" s="44">
        <f aca="true" t="shared" si="0" ref="C7:C16">SUM(D7,F7:H7)</f>
        <v>116.32000000000001</v>
      </c>
      <c r="D7" s="42">
        <v>25</v>
      </c>
      <c r="E7" s="42">
        <f aca="true" t="shared" si="1" ref="E7:E16">SUM(F7:G7)</f>
        <v>78.7</v>
      </c>
      <c r="F7" s="42">
        <v>0</v>
      </c>
      <c r="G7" s="43">
        <v>78.7</v>
      </c>
      <c r="H7" s="88">
        <v>12.62</v>
      </c>
    </row>
    <row r="8" spans="1:8" ht="19.5" customHeight="1">
      <c r="A8" s="41" t="s">
        <v>38</v>
      </c>
      <c r="B8" s="79" t="s">
        <v>81</v>
      </c>
      <c r="C8" s="44">
        <f t="shared" si="0"/>
        <v>37.12</v>
      </c>
      <c r="D8" s="42">
        <v>25</v>
      </c>
      <c r="E8" s="42">
        <f t="shared" si="1"/>
        <v>11.12</v>
      </c>
      <c r="F8" s="42">
        <v>0</v>
      </c>
      <c r="G8" s="43">
        <v>11.12</v>
      </c>
      <c r="H8" s="88">
        <v>1</v>
      </c>
    </row>
    <row r="9" spans="1:8" ht="19.5" customHeight="1">
      <c r="A9" s="41" t="s">
        <v>86</v>
      </c>
      <c r="B9" s="79" t="s">
        <v>82</v>
      </c>
      <c r="C9" s="44">
        <f t="shared" si="0"/>
        <v>37.12</v>
      </c>
      <c r="D9" s="42">
        <v>25</v>
      </c>
      <c r="E9" s="42">
        <f t="shared" si="1"/>
        <v>11.12</v>
      </c>
      <c r="F9" s="42">
        <v>0</v>
      </c>
      <c r="G9" s="43">
        <v>11.12</v>
      </c>
      <c r="H9" s="88">
        <v>1</v>
      </c>
    </row>
    <row r="10" spans="1:8" ht="19.5" customHeight="1">
      <c r="A10" s="41" t="s">
        <v>38</v>
      </c>
      <c r="B10" s="79" t="s">
        <v>99</v>
      </c>
      <c r="C10" s="44">
        <f t="shared" si="0"/>
        <v>5.42</v>
      </c>
      <c r="D10" s="42">
        <v>0</v>
      </c>
      <c r="E10" s="42">
        <f t="shared" si="1"/>
        <v>5.04</v>
      </c>
      <c r="F10" s="42">
        <v>0</v>
      </c>
      <c r="G10" s="43">
        <v>5.04</v>
      </c>
      <c r="H10" s="88">
        <v>0.38</v>
      </c>
    </row>
    <row r="11" spans="1:8" ht="19.5" customHeight="1">
      <c r="A11" s="41" t="s">
        <v>101</v>
      </c>
      <c r="B11" s="79" t="s">
        <v>100</v>
      </c>
      <c r="C11" s="44">
        <f t="shared" si="0"/>
        <v>5.42</v>
      </c>
      <c r="D11" s="42">
        <v>0</v>
      </c>
      <c r="E11" s="42">
        <f t="shared" si="1"/>
        <v>5.04</v>
      </c>
      <c r="F11" s="42">
        <v>0</v>
      </c>
      <c r="G11" s="43">
        <v>5.04</v>
      </c>
      <c r="H11" s="88">
        <v>0.38</v>
      </c>
    </row>
    <row r="12" spans="1:8" ht="19.5" customHeight="1">
      <c r="A12" s="41" t="s">
        <v>38</v>
      </c>
      <c r="B12" s="79" t="s">
        <v>104</v>
      </c>
      <c r="C12" s="44">
        <f t="shared" si="0"/>
        <v>73.78</v>
      </c>
      <c r="D12" s="42">
        <v>0</v>
      </c>
      <c r="E12" s="42">
        <f t="shared" si="1"/>
        <v>62.54</v>
      </c>
      <c r="F12" s="42">
        <v>0</v>
      </c>
      <c r="G12" s="43">
        <v>62.54</v>
      </c>
      <c r="H12" s="88">
        <v>11.24</v>
      </c>
    </row>
    <row r="13" spans="1:8" ht="19.5" customHeight="1">
      <c r="A13" s="41" t="s">
        <v>108</v>
      </c>
      <c r="B13" s="79" t="s">
        <v>105</v>
      </c>
      <c r="C13" s="44">
        <f t="shared" si="0"/>
        <v>6.3</v>
      </c>
      <c r="D13" s="42">
        <v>0</v>
      </c>
      <c r="E13" s="42">
        <f t="shared" si="1"/>
        <v>6</v>
      </c>
      <c r="F13" s="42">
        <v>0</v>
      </c>
      <c r="G13" s="43">
        <v>6</v>
      </c>
      <c r="H13" s="88">
        <v>0.3</v>
      </c>
    </row>
    <row r="14" spans="1:8" ht="19.5" customHeight="1">
      <c r="A14" s="41" t="s">
        <v>117</v>
      </c>
      <c r="B14" s="79" t="s">
        <v>116</v>
      </c>
      <c r="C14" s="44">
        <f t="shared" si="0"/>
        <v>54.69</v>
      </c>
      <c r="D14" s="42">
        <v>0</v>
      </c>
      <c r="E14" s="42">
        <f t="shared" si="1"/>
        <v>45.69</v>
      </c>
      <c r="F14" s="42">
        <v>0</v>
      </c>
      <c r="G14" s="43">
        <v>45.69</v>
      </c>
      <c r="H14" s="88">
        <v>9</v>
      </c>
    </row>
    <row r="15" spans="1:8" ht="19.5" customHeight="1">
      <c r="A15" s="41" t="s">
        <v>125</v>
      </c>
      <c r="B15" s="79" t="s">
        <v>124</v>
      </c>
      <c r="C15" s="44">
        <f t="shared" si="0"/>
        <v>6.789999999999999</v>
      </c>
      <c r="D15" s="42">
        <v>0</v>
      </c>
      <c r="E15" s="42">
        <f t="shared" si="1"/>
        <v>4.85</v>
      </c>
      <c r="F15" s="42">
        <v>0</v>
      </c>
      <c r="G15" s="43">
        <v>4.85</v>
      </c>
      <c r="H15" s="88">
        <v>1.94</v>
      </c>
    </row>
    <row r="16" spans="1:8" ht="19.5" customHeight="1">
      <c r="A16" s="41" t="s">
        <v>131</v>
      </c>
      <c r="B16" s="79" t="s">
        <v>130</v>
      </c>
      <c r="C16" s="44">
        <f t="shared" si="0"/>
        <v>6</v>
      </c>
      <c r="D16" s="42">
        <v>0</v>
      </c>
      <c r="E16" s="42">
        <f t="shared" si="1"/>
        <v>6</v>
      </c>
      <c r="F16" s="42">
        <v>0</v>
      </c>
      <c r="G16" s="43">
        <v>6</v>
      </c>
      <c r="H16" s="88">
        <v>0</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0" t="s">
        <v>427</v>
      </c>
    </row>
    <row r="2" spans="1:8" ht="19.5" customHeight="1">
      <c r="A2" s="91" t="s">
        <v>428</v>
      </c>
      <c r="B2" s="91"/>
      <c r="C2" s="91"/>
      <c r="D2" s="91"/>
      <c r="E2" s="91"/>
      <c r="F2" s="91"/>
      <c r="G2" s="91"/>
      <c r="H2" s="91"/>
    </row>
    <row r="3" spans="1:8" ht="19.5" customHeight="1">
      <c r="A3" s="31" t="s">
        <v>38</v>
      </c>
      <c r="B3" s="31"/>
      <c r="C3" s="31"/>
      <c r="D3" s="31"/>
      <c r="E3" s="31"/>
      <c r="F3" s="86"/>
      <c r="G3" s="86"/>
      <c r="H3" s="11" t="s">
        <v>5</v>
      </c>
    </row>
    <row r="4" spans="1:8" ht="19.5" customHeight="1">
      <c r="A4" s="101" t="s">
        <v>57</v>
      </c>
      <c r="B4" s="102"/>
      <c r="C4" s="102"/>
      <c r="D4" s="102"/>
      <c r="E4" s="103"/>
      <c r="F4" s="149" t="s">
        <v>429</v>
      </c>
      <c r="G4" s="94"/>
      <c r="H4" s="94"/>
    </row>
    <row r="5" spans="1:8" ht="19.5" customHeight="1">
      <c r="A5" s="101" t="s">
        <v>68</v>
      </c>
      <c r="B5" s="102"/>
      <c r="C5" s="103"/>
      <c r="D5" s="150" t="s">
        <v>69</v>
      </c>
      <c r="E5" s="98" t="s">
        <v>138</v>
      </c>
      <c r="F5" s="96" t="s">
        <v>58</v>
      </c>
      <c r="G5" s="96" t="s">
        <v>134</v>
      </c>
      <c r="H5" s="94" t="s">
        <v>135</v>
      </c>
    </row>
    <row r="6" spans="1:8" ht="19.5" customHeight="1">
      <c r="A6" s="37" t="s">
        <v>78</v>
      </c>
      <c r="B6" s="36" t="s">
        <v>79</v>
      </c>
      <c r="C6" s="38" t="s">
        <v>80</v>
      </c>
      <c r="D6" s="151"/>
      <c r="E6" s="99"/>
      <c r="F6" s="97"/>
      <c r="G6" s="97"/>
      <c r="H6" s="95"/>
    </row>
    <row r="7" spans="1:8" ht="19.5" customHeight="1">
      <c r="A7" s="41" t="s">
        <v>38</v>
      </c>
      <c r="B7" s="41" t="s">
        <v>38</v>
      </c>
      <c r="C7" s="41" t="s">
        <v>38</v>
      </c>
      <c r="D7" s="41" t="s">
        <v>38</v>
      </c>
      <c r="E7" s="41" t="s">
        <v>38</v>
      </c>
      <c r="F7" s="43">
        <f aca="true" t="shared" si="0" ref="F7:F16">SUM(G7:H7)</f>
        <v>0</v>
      </c>
      <c r="G7" s="44" t="s">
        <v>38</v>
      </c>
      <c r="H7" s="43" t="s">
        <v>38</v>
      </c>
    </row>
    <row r="8" spans="1:8" ht="19.5" customHeight="1">
      <c r="A8" s="41" t="s">
        <v>38</v>
      </c>
      <c r="B8" s="41" t="s">
        <v>38</v>
      </c>
      <c r="C8" s="41" t="s">
        <v>38</v>
      </c>
      <c r="D8" s="41" t="s">
        <v>38</v>
      </c>
      <c r="E8" s="41" t="s">
        <v>38</v>
      </c>
      <c r="F8" s="43">
        <f t="shared" si="0"/>
        <v>0</v>
      </c>
      <c r="G8" s="44" t="s">
        <v>38</v>
      </c>
      <c r="H8" s="43" t="s">
        <v>38</v>
      </c>
    </row>
    <row r="9" spans="1:8" ht="19.5" customHeight="1">
      <c r="A9" s="41" t="s">
        <v>38</v>
      </c>
      <c r="B9" s="41" t="s">
        <v>38</v>
      </c>
      <c r="C9" s="41" t="s">
        <v>38</v>
      </c>
      <c r="D9" s="41" t="s">
        <v>38</v>
      </c>
      <c r="E9" s="41" t="s">
        <v>38</v>
      </c>
      <c r="F9" s="43">
        <f t="shared" si="0"/>
        <v>0</v>
      </c>
      <c r="G9" s="44" t="s">
        <v>38</v>
      </c>
      <c r="H9" s="43" t="s">
        <v>38</v>
      </c>
    </row>
    <row r="10" spans="1:8" ht="19.5" customHeight="1">
      <c r="A10" s="41" t="s">
        <v>38</v>
      </c>
      <c r="B10" s="41" t="s">
        <v>38</v>
      </c>
      <c r="C10" s="41" t="s">
        <v>38</v>
      </c>
      <c r="D10" s="41" t="s">
        <v>38</v>
      </c>
      <c r="E10" s="41" t="s">
        <v>38</v>
      </c>
      <c r="F10" s="43">
        <f t="shared" si="0"/>
        <v>0</v>
      </c>
      <c r="G10" s="44" t="s">
        <v>38</v>
      </c>
      <c r="H10" s="43" t="s">
        <v>38</v>
      </c>
    </row>
    <row r="11" spans="1:8" ht="19.5" customHeight="1">
      <c r="A11" s="41" t="s">
        <v>38</v>
      </c>
      <c r="B11" s="41" t="s">
        <v>38</v>
      </c>
      <c r="C11" s="41" t="s">
        <v>38</v>
      </c>
      <c r="D11" s="41" t="s">
        <v>38</v>
      </c>
      <c r="E11" s="41" t="s">
        <v>38</v>
      </c>
      <c r="F11" s="43">
        <f t="shared" si="0"/>
        <v>0</v>
      </c>
      <c r="G11" s="44" t="s">
        <v>38</v>
      </c>
      <c r="H11" s="43" t="s">
        <v>38</v>
      </c>
    </row>
    <row r="12" spans="1:8" ht="19.5" customHeight="1">
      <c r="A12" s="41" t="s">
        <v>38</v>
      </c>
      <c r="B12" s="41" t="s">
        <v>38</v>
      </c>
      <c r="C12" s="41" t="s">
        <v>38</v>
      </c>
      <c r="D12" s="41" t="s">
        <v>38</v>
      </c>
      <c r="E12" s="41" t="s">
        <v>38</v>
      </c>
      <c r="F12" s="43">
        <f t="shared" si="0"/>
        <v>0</v>
      </c>
      <c r="G12" s="44" t="s">
        <v>38</v>
      </c>
      <c r="H12" s="43" t="s">
        <v>38</v>
      </c>
    </row>
    <row r="13" spans="1:8" ht="19.5" customHeight="1">
      <c r="A13" s="41" t="s">
        <v>38</v>
      </c>
      <c r="B13" s="41" t="s">
        <v>38</v>
      </c>
      <c r="C13" s="41" t="s">
        <v>38</v>
      </c>
      <c r="D13" s="41" t="s">
        <v>38</v>
      </c>
      <c r="E13" s="41" t="s">
        <v>38</v>
      </c>
      <c r="F13" s="43">
        <f t="shared" si="0"/>
        <v>0</v>
      </c>
      <c r="G13" s="44" t="s">
        <v>38</v>
      </c>
      <c r="H13" s="43" t="s">
        <v>38</v>
      </c>
    </row>
    <row r="14" spans="1:8" ht="19.5" customHeight="1">
      <c r="A14" s="41" t="s">
        <v>38</v>
      </c>
      <c r="B14" s="41" t="s">
        <v>38</v>
      </c>
      <c r="C14" s="41" t="s">
        <v>38</v>
      </c>
      <c r="D14" s="41" t="s">
        <v>38</v>
      </c>
      <c r="E14" s="41" t="s">
        <v>38</v>
      </c>
      <c r="F14" s="43">
        <f t="shared" si="0"/>
        <v>0</v>
      </c>
      <c r="G14" s="44" t="s">
        <v>38</v>
      </c>
      <c r="H14" s="43" t="s">
        <v>38</v>
      </c>
    </row>
    <row r="15" spans="1:8" ht="19.5" customHeight="1">
      <c r="A15" s="41" t="s">
        <v>38</v>
      </c>
      <c r="B15" s="41" t="s">
        <v>38</v>
      </c>
      <c r="C15" s="41" t="s">
        <v>38</v>
      </c>
      <c r="D15" s="41" t="s">
        <v>38</v>
      </c>
      <c r="E15" s="41" t="s">
        <v>38</v>
      </c>
      <c r="F15" s="43">
        <f t="shared" si="0"/>
        <v>0</v>
      </c>
      <c r="G15" s="44" t="s">
        <v>38</v>
      </c>
      <c r="H15" s="43" t="s">
        <v>38</v>
      </c>
    </row>
    <row r="16" spans="1:8" ht="19.5" customHeight="1">
      <c r="A16" s="41" t="s">
        <v>38</v>
      </c>
      <c r="B16" s="41" t="s">
        <v>38</v>
      </c>
      <c r="C16" s="41" t="s">
        <v>38</v>
      </c>
      <c r="D16" s="41" t="s">
        <v>38</v>
      </c>
      <c r="E16" s="41" t="s">
        <v>38</v>
      </c>
      <c r="F16" s="43">
        <f t="shared" si="0"/>
        <v>0</v>
      </c>
      <c r="G16" s="44" t="s">
        <v>38</v>
      </c>
      <c r="H16" s="43" t="s">
        <v>38</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2"/>
      <c r="F1" s="10"/>
      <c r="G1" s="10"/>
      <c r="H1" s="8" t="s">
        <v>430</v>
      </c>
    </row>
    <row r="2" spans="1:8" ht="25.5" customHeight="1">
      <c r="A2" s="91" t="s">
        <v>431</v>
      </c>
      <c r="B2" s="91"/>
      <c r="C2" s="91"/>
      <c r="D2" s="91"/>
      <c r="E2" s="91"/>
      <c r="F2" s="91"/>
      <c r="G2" s="91"/>
      <c r="H2" s="91"/>
    </row>
    <row r="3" spans="1:8" ht="19.5" customHeight="1">
      <c r="A3" s="86" t="s">
        <v>0</v>
      </c>
      <c r="B3" s="32"/>
      <c r="C3" s="32"/>
      <c r="D3" s="32"/>
      <c r="E3" s="32"/>
      <c r="F3" s="32"/>
      <c r="G3" s="32"/>
      <c r="H3" s="11" t="s">
        <v>5</v>
      </c>
    </row>
    <row r="4" spans="1:8" ht="19.5" customHeight="1">
      <c r="A4" s="139" t="s">
        <v>421</v>
      </c>
      <c r="B4" s="139" t="s">
        <v>422</v>
      </c>
      <c r="C4" s="94" t="s">
        <v>423</v>
      </c>
      <c r="D4" s="94"/>
      <c r="E4" s="94"/>
      <c r="F4" s="94"/>
      <c r="G4" s="94"/>
      <c r="H4" s="94"/>
    </row>
    <row r="5" spans="1:8" ht="19.5" customHeight="1">
      <c r="A5" s="139"/>
      <c r="B5" s="139"/>
      <c r="C5" s="122" t="s">
        <v>58</v>
      </c>
      <c r="D5" s="98" t="s">
        <v>261</v>
      </c>
      <c r="E5" s="89" t="s">
        <v>424</v>
      </c>
      <c r="F5" s="90"/>
      <c r="G5" s="90"/>
      <c r="H5" s="140" t="s">
        <v>266</v>
      </c>
    </row>
    <row r="6" spans="1:8" ht="33.75" customHeight="1">
      <c r="A6" s="99"/>
      <c r="B6" s="99"/>
      <c r="C6" s="148"/>
      <c r="D6" s="97"/>
      <c r="E6" s="73" t="s">
        <v>73</v>
      </c>
      <c r="F6" s="87" t="s">
        <v>425</v>
      </c>
      <c r="G6" s="75" t="s">
        <v>426</v>
      </c>
      <c r="H6" s="141"/>
    </row>
    <row r="7" spans="1:8" ht="19.5" customHeight="1">
      <c r="A7" s="41" t="s">
        <v>38</v>
      </c>
      <c r="B7" s="79" t="s">
        <v>38</v>
      </c>
      <c r="C7" s="44">
        <f aca="true" t="shared" si="0" ref="C7:C16">SUM(D7,F7:H7)</f>
        <v>0</v>
      </c>
      <c r="D7" s="42" t="s">
        <v>38</v>
      </c>
      <c r="E7" s="42">
        <f aca="true" t="shared" si="1" ref="E7:E16">SUM(F7:G7)</f>
        <v>0</v>
      </c>
      <c r="F7" s="42" t="s">
        <v>38</v>
      </c>
      <c r="G7" s="43" t="s">
        <v>38</v>
      </c>
      <c r="H7" s="88" t="s">
        <v>38</v>
      </c>
    </row>
    <row r="8" spans="1:8" ht="19.5" customHeight="1">
      <c r="A8" s="41" t="s">
        <v>38</v>
      </c>
      <c r="B8" s="79" t="s">
        <v>38</v>
      </c>
      <c r="C8" s="44">
        <f t="shared" si="0"/>
        <v>0</v>
      </c>
      <c r="D8" s="42" t="s">
        <v>38</v>
      </c>
      <c r="E8" s="42">
        <f t="shared" si="1"/>
        <v>0</v>
      </c>
      <c r="F8" s="42" t="s">
        <v>38</v>
      </c>
      <c r="G8" s="43" t="s">
        <v>38</v>
      </c>
      <c r="H8" s="88" t="s">
        <v>38</v>
      </c>
    </row>
    <row r="9" spans="1:8" ht="19.5" customHeight="1">
      <c r="A9" s="41" t="s">
        <v>38</v>
      </c>
      <c r="B9" s="79" t="s">
        <v>38</v>
      </c>
      <c r="C9" s="44">
        <f t="shared" si="0"/>
        <v>0</v>
      </c>
      <c r="D9" s="42" t="s">
        <v>38</v>
      </c>
      <c r="E9" s="42">
        <f t="shared" si="1"/>
        <v>0</v>
      </c>
      <c r="F9" s="42" t="s">
        <v>38</v>
      </c>
      <c r="G9" s="43" t="s">
        <v>38</v>
      </c>
      <c r="H9" s="88" t="s">
        <v>38</v>
      </c>
    </row>
    <row r="10" spans="1:8" ht="19.5" customHeight="1">
      <c r="A10" s="41" t="s">
        <v>38</v>
      </c>
      <c r="B10" s="79" t="s">
        <v>38</v>
      </c>
      <c r="C10" s="44">
        <f t="shared" si="0"/>
        <v>0</v>
      </c>
      <c r="D10" s="42" t="s">
        <v>38</v>
      </c>
      <c r="E10" s="42">
        <f t="shared" si="1"/>
        <v>0</v>
      </c>
      <c r="F10" s="42" t="s">
        <v>38</v>
      </c>
      <c r="G10" s="43" t="s">
        <v>38</v>
      </c>
      <c r="H10" s="88" t="s">
        <v>38</v>
      </c>
    </row>
    <row r="11" spans="1:8" ht="19.5" customHeight="1">
      <c r="A11" s="41" t="s">
        <v>38</v>
      </c>
      <c r="B11" s="79" t="s">
        <v>38</v>
      </c>
      <c r="C11" s="44">
        <f t="shared" si="0"/>
        <v>0</v>
      </c>
      <c r="D11" s="42" t="s">
        <v>38</v>
      </c>
      <c r="E11" s="42">
        <f t="shared" si="1"/>
        <v>0</v>
      </c>
      <c r="F11" s="42" t="s">
        <v>38</v>
      </c>
      <c r="G11" s="43" t="s">
        <v>38</v>
      </c>
      <c r="H11" s="88" t="s">
        <v>38</v>
      </c>
    </row>
    <row r="12" spans="1:8" ht="19.5" customHeight="1">
      <c r="A12" s="41" t="s">
        <v>38</v>
      </c>
      <c r="B12" s="79" t="s">
        <v>38</v>
      </c>
      <c r="C12" s="44">
        <f t="shared" si="0"/>
        <v>0</v>
      </c>
      <c r="D12" s="42" t="s">
        <v>38</v>
      </c>
      <c r="E12" s="42">
        <f t="shared" si="1"/>
        <v>0</v>
      </c>
      <c r="F12" s="42" t="s">
        <v>38</v>
      </c>
      <c r="G12" s="43" t="s">
        <v>38</v>
      </c>
      <c r="H12" s="88" t="s">
        <v>38</v>
      </c>
    </row>
    <row r="13" spans="1:8" ht="19.5" customHeight="1">
      <c r="A13" s="41" t="s">
        <v>38</v>
      </c>
      <c r="B13" s="79" t="s">
        <v>38</v>
      </c>
      <c r="C13" s="44">
        <f t="shared" si="0"/>
        <v>0</v>
      </c>
      <c r="D13" s="42" t="s">
        <v>38</v>
      </c>
      <c r="E13" s="42">
        <f t="shared" si="1"/>
        <v>0</v>
      </c>
      <c r="F13" s="42" t="s">
        <v>38</v>
      </c>
      <c r="G13" s="43" t="s">
        <v>38</v>
      </c>
      <c r="H13" s="88" t="s">
        <v>38</v>
      </c>
    </row>
    <row r="14" spans="1:8" ht="19.5" customHeight="1">
      <c r="A14" s="41" t="s">
        <v>38</v>
      </c>
      <c r="B14" s="79" t="s">
        <v>38</v>
      </c>
      <c r="C14" s="44">
        <f t="shared" si="0"/>
        <v>0</v>
      </c>
      <c r="D14" s="42" t="s">
        <v>38</v>
      </c>
      <c r="E14" s="42">
        <f t="shared" si="1"/>
        <v>0</v>
      </c>
      <c r="F14" s="42" t="s">
        <v>38</v>
      </c>
      <c r="G14" s="43" t="s">
        <v>38</v>
      </c>
      <c r="H14" s="88" t="s">
        <v>38</v>
      </c>
    </row>
    <row r="15" spans="1:8" ht="19.5" customHeight="1">
      <c r="A15" s="41" t="s">
        <v>38</v>
      </c>
      <c r="B15" s="79" t="s">
        <v>38</v>
      </c>
      <c r="C15" s="44">
        <f t="shared" si="0"/>
        <v>0</v>
      </c>
      <c r="D15" s="42" t="s">
        <v>38</v>
      </c>
      <c r="E15" s="42">
        <f t="shared" si="1"/>
        <v>0</v>
      </c>
      <c r="F15" s="42" t="s">
        <v>38</v>
      </c>
      <c r="G15" s="43" t="s">
        <v>38</v>
      </c>
      <c r="H15" s="88" t="s">
        <v>38</v>
      </c>
    </row>
    <row r="16" spans="1:8" ht="19.5" customHeight="1">
      <c r="A16" s="41" t="s">
        <v>38</v>
      </c>
      <c r="B16" s="79" t="s">
        <v>38</v>
      </c>
      <c r="C16" s="44">
        <f t="shared" si="0"/>
        <v>0</v>
      </c>
      <c r="D16" s="42" t="s">
        <v>38</v>
      </c>
      <c r="E16" s="42">
        <f t="shared" si="1"/>
        <v>0</v>
      </c>
      <c r="F16" s="42" t="s">
        <v>38</v>
      </c>
      <c r="G16" s="43" t="s">
        <v>38</v>
      </c>
      <c r="H16" s="88" t="s">
        <v>38</v>
      </c>
    </row>
  </sheetData>
  <sheetProtection/>
  <mergeCells count="7">
    <mergeCell ref="A2:H2"/>
    <mergeCell ref="C4:H4"/>
    <mergeCell ref="H5:H6"/>
    <mergeCell ref="A4:A6"/>
    <mergeCell ref="B4:B6"/>
    <mergeCell ref="C5:C6"/>
    <mergeCell ref="D5: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0" t="s">
        <v>432</v>
      </c>
    </row>
    <row r="2" spans="1:8" ht="19.5" customHeight="1">
      <c r="A2" s="91" t="s">
        <v>433</v>
      </c>
      <c r="B2" s="91"/>
      <c r="C2" s="91"/>
      <c r="D2" s="91"/>
      <c r="E2" s="91"/>
      <c r="F2" s="91"/>
      <c r="G2" s="91"/>
      <c r="H2" s="91"/>
    </row>
    <row r="3" spans="1:8" ht="19.5" customHeight="1">
      <c r="A3" s="31" t="s">
        <v>38</v>
      </c>
      <c r="B3" s="31"/>
      <c r="C3" s="31"/>
      <c r="D3" s="31"/>
      <c r="E3" s="31"/>
      <c r="F3" s="86"/>
      <c r="G3" s="86"/>
      <c r="H3" s="11" t="s">
        <v>5</v>
      </c>
    </row>
    <row r="4" spans="1:8" ht="19.5" customHeight="1">
      <c r="A4" s="101" t="s">
        <v>57</v>
      </c>
      <c r="B4" s="102"/>
      <c r="C4" s="102"/>
      <c r="D4" s="102"/>
      <c r="E4" s="103"/>
      <c r="F4" s="149" t="s">
        <v>434</v>
      </c>
      <c r="G4" s="94"/>
      <c r="H4" s="94"/>
    </row>
    <row r="5" spans="1:8" ht="19.5" customHeight="1">
      <c r="A5" s="101" t="s">
        <v>68</v>
      </c>
      <c r="B5" s="102"/>
      <c r="C5" s="103"/>
      <c r="D5" s="150" t="s">
        <v>69</v>
      </c>
      <c r="E5" s="98" t="s">
        <v>138</v>
      </c>
      <c r="F5" s="96" t="s">
        <v>58</v>
      </c>
      <c r="G5" s="96" t="s">
        <v>134</v>
      </c>
      <c r="H5" s="94" t="s">
        <v>135</v>
      </c>
    </row>
    <row r="6" spans="1:8" ht="19.5" customHeight="1">
      <c r="A6" s="37" t="s">
        <v>78</v>
      </c>
      <c r="B6" s="36" t="s">
        <v>79</v>
      </c>
      <c r="C6" s="38" t="s">
        <v>80</v>
      </c>
      <c r="D6" s="151"/>
      <c r="E6" s="99"/>
      <c r="F6" s="97"/>
      <c r="G6" s="97"/>
      <c r="H6" s="95"/>
    </row>
    <row r="7" spans="1:8" ht="19.5" customHeight="1">
      <c r="A7" s="41" t="s">
        <v>38</v>
      </c>
      <c r="B7" s="41" t="s">
        <v>38</v>
      </c>
      <c r="C7" s="41" t="s">
        <v>38</v>
      </c>
      <c r="D7" s="41" t="s">
        <v>38</v>
      </c>
      <c r="E7" s="41" t="s">
        <v>38</v>
      </c>
      <c r="F7" s="43">
        <f aca="true" t="shared" si="0" ref="F7:F16">SUM(G7:H7)</f>
        <v>0</v>
      </c>
      <c r="G7" s="44" t="s">
        <v>38</v>
      </c>
      <c r="H7" s="43" t="s">
        <v>38</v>
      </c>
    </row>
    <row r="8" spans="1:8" ht="19.5" customHeight="1">
      <c r="A8" s="41" t="s">
        <v>38</v>
      </c>
      <c r="B8" s="41" t="s">
        <v>38</v>
      </c>
      <c r="C8" s="41" t="s">
        <v>38</v>
      </c>
      <c r="D8" s="41" t="s">
        <v>38</v>
      </c>
      <c r="E8" s="41" t="s">
        <v>38</v>
      </c>
      <c r="F8" s="43">
        <f t="shared" si="0"/>
        <v>0</v>
      </c>
      <c r="G8" s="44" t="s">
        <v>38</v>
      </c>
      <c r="H8" s="43" t="s">
        <v>38</v>
      </c>
    </row>
    <row r="9" spans="1:8" ht="19.5" customHeight="1">
      <c r="A9" s="41" t="s">
        <v>38</v>
      </c>
      <c r="B9" s="41" t="s">
        <v>38</v>
      </c>
      <c r="C9" s="41" t="s">
        <v>38</v>
      </c>
      <c r="D9" s="41" t="s">
        <v>38</v>
      </c>
      <c r="E9" s="41" t="s">
        <v>38</v>
      </c>
      <c r="F9" s="43">
        <f t="shared" si="0"/>
        <v>0</v>
      </c>
      <c r="G9" s="44" t="s">
        <v>38</v>
      </c>
      <c r="H9" s="43" t="s">
        <v>38</v>
      </c>
    </row>
    <row r="10" spans="1:8" ht="19.5" customHeight="1">
      <c r="A10" s="41" t="s">
        <v>38</v>
      </c>
      <c r="B10" s="41" t="s">
        <v>38</v>
      </c>
      <c r="C10" s="41" t="s">
        <v>38</v>
      </c>
      <c r="D10" s="41" t="s">
        <v>38</v>
      </c>
      <c r="E10" s="41" t="s">
        <v>38</v>
      </c>
      <c r="F10" s="43">
        <f t="shared" si="0"/>
        <v>0</v>
      </c>
      <c r="G10" s="44" t="s">
        <v>38</v>
      </c>
      <c r="H10" s="43" t="s">
        <v>38</v>
      </c>
    </row>
    <row r="11" spans="1:8" ht="19.5" customHeight="1">
      <c r="A11" s="41" t="s">
        <v>38</v>
      </c>
      <c r="B11" s="41" t="s">
        <v>38</v>
      </c>
      <c r="C11" s="41" t="s">
        <v>38</v>
      </c>
      <c r="D11" s="41" t="s">
        <v>38</v>
      </c>
      <c r="E11" s="41" t="s">
        <v>38</v>
      </c>
      <c r="F11" s="43">
        <f t="shared" si="0"/>
        <v>0</v>
      </c>
      <c r="G11" s="44" t="s">
        <v>38</v>
      </c>
      <c r="H11" s="43" t="s">
        <v>38</v>
      </c>
    </row>
    <row r="12" spans="1:8" ht="19.5" customHeight="1">
      <c r="A12" s="41" t="s">
        <v>38</v>
      </c>
      <c r="B12" s="41" t="s">
        <v>38</v>
      </c>
      <c r="C12" s="41" t="s">
        <v>38</v>
      </c>
      <c r="D12" s="41" t="s">
        <v>38</v>
      </c>
      <c r="E12" s="41" t="s">
        <v>38</v>
      </c>
      <c r="F12" s="43">
        <f t="shared" si="0"/>
        <v>0</v>
      </c>
      <c r="G12" s="44" t="s">
        <v>38</v>
      </c>
      <c r="H12" s="43" t="s">
        <v>38</v>
      </c>
    </row>
    <row r="13" spans="1:8" ht="19.5" customHeight="1">
      <c r="A13" s="41" t="s">
        <v>38</v>
      </c>
      <c r="B13" s="41" t="s">
        <v>38</v>
      </c>
      <c r="C13" s="41" t="s">
        <v>38</v>
      </c>
      <c r="D13" s="41" t="s">
        <v>38</v>
      </c>
      <c r="E13" s="41" t="s">
        <v>38</v>
      </c>
      <c r="F13" s="43">
        <f t="shared" si="0"/>
        <v>0</v>
      </c>
      <c r="G13" s="44" t="s">
        <v>38</v>
      </c>
      <c r="H13" s="43" t="s">
        <v>38</v>
      </c>
    </row>
    <row r="14" spans="1:8" ht="19.5" customHeight="1">
      <c r="A14" s="41" t="s">
        <v>38</v>
      </c>
      <c r="B14" s="41" t="s">
        <v>38</v>
      </c>
      <c r="C14" s="41" t="s">
        <v>38</v>
      </c>
      <c r="D14" s="41" t="s">
        <v>38</v>
      </c>
      <c r="E14" s="41" t="s">
        <v>38</v>
      </c>
      <c r="F14" s="43">
        <f t="shared" si="0"/>
        <v>0</v>
      </c>
      <c r="G14" s="44" t="s">
        <v>38</v>
      </c>
      <c r="H14" s="43" t="s">
        <v>38</v>
      </c>
    </row>
    <row r="15" spans="1:8" ht="19.5" customHeight="1">
      <c r="A15" s="41" t="s">
        <v>38</v>
      </c>
      <c r="B15" s="41" t="s">
        <v>38</v>
      </c>
      <c r="C15" s="41" t="s">
        <v>38</v>
      </c>
      <c r="D15" s="41" t="s">
        <v>38</v>
      </c>
      <c r="E15" s="41" t="s">
        <v>38</v>
      </c>
      <c r="F15" s="43">
        <f t="shared" si="0"/>
        <v>0</v>
      </c>
      <c r="G15" s="44" t="s">
        <v>38</v>
      </c>
      <c r="H15" s="43" t="s">
        <v>38</v>
      </c>
    </row>
    <row r="16" spans="1:8" ht="19.5" customHeight="1">
      <c r="A16" s="41" t="s">
        <v>38</v>
      </c>
      <c r="B16" s="41" t="s">
        <v>38</v>
      </c>
      <c r="C16" s="41" t="s">
        <v>38</v>
      </c>
      <c r="D16" s="41" t="s">
        <v>38</v>
      </c>
      <c r="E16" s="41" t="s">
        <v>38</v>
      </c>
      <c r="F16" s="43">
        <f t="shared" si="0"/>
        <v>0</v>
      </c>
      <c r="G16" s="44" t="s">
        <v>38</v>
      </c>
      <c r="H16" s="43" t="s">
        <v>38</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M100"/>
  <sheetViews>
    <sheetView zoomScalePageLayoutView="0" workbookViewId="0" topLeftCell="A49">
      <selection activeCell="G65" sqref="G65:G72"/>
    </sheetView>
  </sheetViews>
  <sheetFormatPr defaultColWidth="9.33203125" defaultRowHeight="11.25"/>
  <cols>
    <col min="1" max="1" width="5" style="153" customWidth="1"/>
    <col min="2" max="2" width="7.83203125" style="153" customWidth="1"/>
    <col min="3" max="3" width="14.5" style="153" customWidth="1"/>
    <col min="4" max="6" width="13.5" style="153" customWidth="1"/>
    <col min="7" max="7" width="40.5" style="153" customWidth="1"/>
    <col min="8" max="8" width="41.83203125" style="153" customWidth="1"/>
    <col min="9" max="9" width="26" style="153" customWidth="1"/>
    <col min="10" max="10" width="24.33203125" style="153" customWidth="1"/>
    <col min="11" max="11" width="48.16015625" style="153" customWidth="1"/>
    <col min="12" max="13" width="17.16015625" style="153" customWidth="1"/>
    <col min="14" max="16384" width="9.33203125" style="153" customWidth="1"/>
  </cols>
  <sheetData>
    <row r="1" ht="14.25">
      <c r="A1" s="152" t="s">
        <v>435</v>
      </c>
    </row>
    <row r="2" spans="1:13" ht="20.25">
      <c r="A2" s="154" t="s">
        <v>436</v>
      </c>
      <c r="B2" s="154"/>
      <c r="C2" s="154"/>
      <c r="D2" s="154"/>
      <c r="E2" s="154"/>
      <c r="F2" s="154"/>
      <c r="G2" s="154"/>
      <c r="H2" s="154"/>
      <c r="I2" s="154"/>
      <c r="J2" s="154"/>
      <c r="K2" s="154"/>
      <c r="L2" s="154"/>
      <c r="M2" s="154"/>
    </row>
    <row r="3" spans="1:13" ht="14.25">
      <c r="A3" s="155" t="s">
        <v>5</v>
      </c>
      <c r="B3" s="155"/>
      <c r="C3" s="155"/>
      <c r="D3" s="155"/>
      <c r="E3" s="155"/>
      <c r="F3" s="155"/>
      <c r="G3" s="155"/>
      <c r="H3" s="155"/>
      <c r="I3" s="155"/>
      <c r="J3" s="155"/>
      <c r="K3" s="155"/>
      <c r="L3" s="155"/>
      <c r="M3" s="155"/>
    </row>
    <row r="4" spans="1:13" ht="22.5" customHeight="1">
      <c r="A4" s="156" t="s">
        <v>437</v>
      </c>
      <c r="B4" s="156" t="s">
        <v>437</v>
      </c>
      <c r="C4" s="156" t="s">
        <v>437</v>
      </c>
      <c r="D4" s="156" t="s">
        <v>438</v>
      </c>
      <c r="E4" s="156" t="s">
        <v>438</v>
      </c>
      <c r="F4" s="156" t="s">
        <v>438</v>
      </c>
      <c r="G4" s="156" t="s">
        <v>439</v>
      </c>
      <c r="H4" s="156" t="s">
        <v>440</v>
      </c>
      <c r="I4" s="156" t="s">
        <v>440</v>
      </c>
      <c r="J4" s="156" t="s">
        <v>440</v>
      </c>
      <c r="K4" s="156" t="s">
        <v>440</v>
      </c>
      <c r="L4" s="156" t="s">
        <v>440</v>
      </c>
      <c r="M4" s="156" t="s">
        <v>440</v>
      </c>
    </row>
    <row r="5" spans="1:13" ht="22.5" customHeight="1">
      <c r="A5" s="156" t="s">
        <v>437</v>
      </c>
      <c r="B5" s="156" t="s">
        <v>437</v>
      </c>
      <c r="C5" s="156" t="s">
        <v>437</v>
      </c>
      <c r="D5" s="156" t="s">
        <v>438</v>
      </c>
      <c r="E5" s="156" t="s">
        <v>438</v>
      </c>
      <c r="F5" s="156" t="s">
        <v>438</v>
      </c>
      <c r="G5" s="156" t="s">
        <v>439</v>
      </c>
      <c r="H5" s="156" t="s">
        <v>441</v>
      </c>
      <c r="I5" s="156" t="s">
        <v>441</v>
      </c>
      <c r="J5" s="156" t="s">
        <v>442</v>
      </c>
      <c r="K5" s="156" t="s">
        <v>442</v>
      </c>
      <c r="L5" s="156" t="s">
        <v>443</v>
      </c>
      <c r="M5" s="156" t="s">
        <v>443</v>
      </c>
    </row>
    <row r="6" spans="1:13" s="158" customFormat="1" ht="22.5" customHeight="1">
      <c r="A6" s="156"/>
      <c r="B6" s="156"/>
      <c r="C6" s="156"/>
      <c r="D6" s="157" t="s">
        <v>444</v>
      </c>
      <c r="E6" s="157" t="s">
        <v>445</v>
      </c>
      <c r="F6" s="157" t="s">
        <v>446</v>
      </c>
      <c r="G6" s="157"/>
      <c r="H6" s="157" t="s">
        <v>447</v>
      </c>
      <c r="I6" s="157" t="s">
        <v>448</v>
      </c>
      <c r="J6" s="157" t="s">
        <v>447</v>
      </c>
      <c r="K6" s="157" t="s">
        <v>448</v>
      </c>
      <c r="L6" s="157" t="s">
        <v>447</v>
      </c>
      <c r="M6" s="157" t="s">
        <v>448</v>
      </c>
    </row>
    <row r="7" spans="1:13" s="164" customFormat="1" ht="23.25" customHeight="1">
      <c r="A7" s="159" t="s">
        <v>449</v>
      </c>
      <c r="B7" s="160"/>
      <c r="C7" s="161"/>
      <c r="D7" s="162">
        <v>23601.56</v>
      </c>
      <c r="E7" s="162">
        <v>3190.75</v>
      </c>
      <c r="F7" s="162">
        <v>20410.81</v>
      </c>
      <c r="G7" s="163" t="s">
        <v>38</v>
      </c>
      <c r="H7" s="163" t="s">
        <v>38</v>
      </c>
      <c r="I7" s="163" t="s">
        <v>38</v>
      </c>
      <c r="J7" s="163" t="s">
        <v>38</v>
      </c>
      <c r="K7" s="163" t="s">
        <v>38</v>
      </c>
      <c r="L7" s="163" t="s">
        <v>38</v>
      </c>
      <c r="M7" s="163" t="s">
        <v>38</v>
      </c>
    </row>
    <row r="8" spans="1:13" s="164" customFormat="1" ht="23.25" customHeight="1">
      <c r="A8" s="165" t="s">
        <v>450</v>
      </c>
      <c r="B8" s="165"/>
      <c r="C8" s="166"/>
      <c r="D8" s="162">
        <v>296.92</v>
      </c>
      <c r="E8" s="162">
        <v>296.92</v>
      </c>
      <c r="F8" s="162">
        <v>0</v>
      </c>
      <c r="G8" s="163" t="s">
        <v>38</v>
      </c>
      <c r="H8" s="163" t="s">
        <v>38</v>
      </c>
      <c r="I8" s="163" t="s">
        <v>38</v>
      </c>
      <c r="J8" s="163" t="s">
        <v>38</v>
      </c>
      <c r="K8" s="163" t="s">
        <v>38</v>
      </c>
      <c r="L8" s="163" t="s">
        <v>38</v>
      </c>
      <c r="M8" s="163" t="s">
        <v>38</v>
      </c>
    </row>
    <row r="9" spans="1:13" s="164" customFormat="1" ht="24.75" customHeight="1">
      <c r="A9" s="167" t="s">
        <v>451</v>
      </c>
      <c r="B9" s="167"/>
      <c r="C9" s="167"/>
      <c r="D9" s="168">
        <v>296.92</v>
      </c>
      <c r="E9" s="168">
        <v>296.92</v>
      </c>
      <c r="F9" s="168">
        <v>0</v>
      </c>
      <c r="G9" s="169" t="s">
        <v>452</v>
      </c>
      <c r="H9" s="163" t="s">
        <v>453</v>
      </c>
      <c r="I9" s="170" t="s">
        <v>453</v>
      </c>
      <c r="J9" s="163" t="s">
        <v>454</v>
      </c>
      <c r="K9" s="170" t="s">
        <v>455</v>
      </c>
      <c r="L9" s="169" t="s">
        <v>456</v>
      </c>
      <c r="M9" s="171" t="s">
        <v>457</v>
      </c>
    </row>
    <row r="10" spans="1:13" s="164" customFormat="1" ht="24.75" customHeight="1">
      <c r="A10" s="172"/>
      <c r="B10" s="172"/>
      <c r="C10" s="172"/>
      <c r="D10" s="173"/>
      <c r="E10" s="173"/>
      <c r="F10" s="173"/>
      <c r="G10" s="173"/>
      <c r="H10" s="163" t="s">
        <v>458</v>
      </c>
      <c r="I10" s="170" t="s">
        <v>455</v>
      </c>
      <c r="J10" s="163" t="s">
        <v>459</v>
      </c>
      <c r="K10" s="170" t="s">
        <v>459</v>
      </c>
      <c r="L10" s="173"/>
      <c r="M10" s="173"/>
    </row>
    <row r="11" spans="1:13" s="164" customFormat="1" ht="24.75" customHeight="1">
      <c r="A11" s="172"/>
      <c r="B11" s="172"/>
      <c r="C11" s="172"/>
      <c r="D11" s="173"/>
      <c r="E11" s="173"/>
      <c r="F11" s="173"/>
      <c r="G11" s="173"/>
      <c r="H11" s="163" t="s">
        <v>460</v>
      </c>
      <c r="I11" s="170" t="s">
        <v>455</v>
      </c>
      <c r="J11" s="163" t="s">
        <v>461</v>
      </c>
      <c r="K11" s="170" t="s">
        <v>462</v>
      </c>
      <c r="L11" s="173"/>
      <c r="M11" s="173"/>
    </row>
    <row r="12" spans="1:13" s="164" customFormat="1" ht="24.75" customHeight="1">
      <c r="A12" s="174"/>
      <c r="B12" s="174"/>
      <c r="C12" s="174"/>
      <c r="D12" s="175"/>
      <c r="E12" s="175"/>
      <c r="F12" s="175"/>
      <c r="G12" s="175"/>
      <c r="H12" s="163" t="s">
        <v>463</v>
      </c>
      <c r="I12" s="170" t="s">
        <v>455</v>
      </c>
      <c r="J12" s="176"/>
      <c r="K12" s="176"/>
      <c r="L12" s="177"/>
      <c r="M12" s="175"/>
    </row>
    <row r="13" spans="1:13" s="164" customFormat="1" ht="24.75" customHeight="1">
      <c r="A13" s="165" t="s">
        <v>464</v>
      </c>
      <c r="B13" s="165"/>
      <c r="C13" s="166"/>
      <c r="D13" s="162">
        <v>2938.24</v>
      </c>
      <c r="E13" s="162">
        <v>2709.74</v>
      </c>
      <c r="F13" s="162">
        <v>228.5</v>
      </c>
      <c r="G13" s="163" t="s">
        <v>38</v>
      </c>
      <c r="H13" s="163" t="s">
        <v>38</v>
      </c>
      <c r="I13" s="163" t="s">
        <v>38</v>
      </c>
      <c r="J13" s="163" t="s">
        <v>38</v>
      </c>
      <c r="K13" s="163" t="s">
        <v>38</v>
      </c>
      <c r="L13" s="163" t="s">
        <v>38</v>
      </c>
      <c r="M13" s="163" t="s">
        <v>38</v>
      </c>
    </row>
    <row r="14" spans="1:13" s="164" customFormat="1" ht="24.75" customHeight="1">
      <c r="A14" s="167" t="s">
        <v>465</v>
      </c>
      <c r="B14" s="167"/>
      <c r="C14" s="167"/>
      <c r="D14" s="168">
        <v>172.23</v>
      </c>
      <c r="E14" s="168">
        <v>13.73</v>
      </c>
      <c r="F14" s="168">
        <v>158.5</v>
      </c>
      <c r="G14" s="169" t="s">
        <v>466</v>
      </c>
      <c r="H14" s="163" t="s">
        <v>467</v>
      </c>
      <c r="I14" s="170" t="s">
        <v>468</v>
      </c>
      <c r="J14" s="163" t="s">
        <v>469</v>
      </c>
      <c r="K14" s="170" t="s">
        <v>470</v>
      </c>
      <c r="L14" s="169" t="s">
        <v>471</v>
      </c>
      <c r="M14" s="171" t="s">
        <v>472</v>
      </c>
    </row>
    <row r="15" spans="1:13" s="164" customFormat="1" ht="24.75" customHeight="1">
      <c r="A15" s="172"/>
      <c r="B15" s="172"/>
      <c r="C15" s="172"/>
      <c r="D15" s="173"/>
      <c r="E15" s="173"/>
      <c r="F15" s="173"/>
      <c r="G15" s="173"/>
      <c r="H15" s="163" t="s">
        <v>473</v>
      </c>
      <c r="I15" s="170" t="s">
        <v>474</v>
      </c>
      <c r="J15" s="169" t="s">
        <v>475</v>
      </c>
      <c r="K15" s="171" t="s">
        <v>476</v>
      </c>
      <c r="L15" s="173"/>
      <c r="M15" s="173"/>
    </row>
    <row r="16" spans="1:13" s="164" customFormat="1" ht="24.75" customHeight="1">
      <c r="A16" s="172"/>
      <c r="B16" s="172"/>
      <c r="C16" s="172"/>
      <c r="D16" s="173"/>
      <c r="E16" s="173"/>
      <c r="F16" s="173"/>
      <c r="G16" s="173"/>
      <c r="H16" s="163" t="s">
        <v>477</v>
      </c>
      <c r="I16" s="170" t="s">
        <v>478</v>
      </c>
      <c r="J16" s="173"/>
      <c r="K16" s="173"/>
      <c r="L16" s="173"/>
      <c r="M16" s="173"/>
    </row>
    <row r="17" spans="1:13" s="164" customFormat="1" ht="24.75" customHeight="1">
      <c r="A17" s="172"/>
      <c r="B17" s="172"/>
      <c r="C17" s="172"/>
      <c r="D17" s="173"/>
      <c r="E17" s="173"/>
      <c r="F17" s="173"/>
      <c r="G17" s="173"/>
      <c r="H17" s="163" t="s">
        <v>479</v>
      </c>
      <c r="I17" s="170" t="s">
        <v>480</v>
      </c>
      <c r="J17" s="173"/>
      <c r="K17" s="173"/>
      <c r="L17" s="173"/>
      <c r="M17" s="173"/>
    </row>
    <row r="18" spans="1:13" s="164" customFormat="1" ht="24.75" customHeight="1">
      <c r="A18" s="174"/>
      <c r="B18" s="174"/>
      <c r="C18" s="174"/>
      <c r="D18" s="175"/>
      <c r="E18" s="175"/>
      <c r="F18" s="175"/>
      <c r="G18" s="175"/>
      <c r="H18" s="163" t="s">
        <v>481</v>
      </c>
      <c r="I18" s="170" t="s">
        <v>482</v>
      </c>
      <c r="J18" s="175"/>
      <c r="K18" s="175"/>
      <c r="L18" s="175"/>
      <c r="M18" s="175"/>
    </row>
    <row r="19" spans="1:13" s="164" customFormat="1" ht="24.75" customHeight="1">
      <c r="A19" s="167" t="s">
        <v>483</v>
      </c>
      <c r="B19" s="167"/>
      <c r="C19" s="167"/>
      <c r="D19" s="168">
        <v>100</v>
      </c>
      <c r="E19" s="168">
        <v>100</v>
      </c>
      <c r="F19" s="168">
        <v>0</v>
      </c>
      <c r="G19" s="169" t="s">
        <v>484</v>
      </c>
      <c r="H19" s="163" t="s">
        <v>485</v>
      </c>
      <c r="I19" s="170" t="s">
        <v>486</v>
      </c>
      <c r="J19" s="163" t="s">
        <v>487</v>
      </c>
      <c r="K19" s="170" t="s">
        <v>488</v>
      </c>
      <c r="L19" s="169" t="s">
        <v>471</v>
      </c>
      <c r="M19" s="171" t="s">
        <v>472</v>
      </c>
    </row>
    <row r="20" spans="1:13" s="164" customFormat="1" ht="24.75" customHeight="1">
      <c r="A20" s="172"/>
      <c r="B20" s="172"/>
      <c r="C20" s="172"/>
      <c r="D20" s="173"/>
      <c r="E20" s="173"/>
      <c r="F20" s="173"/>
      <c r="G20" s="173"/>
      <c r="H20" s="163" t="s">
        <v>489</v>
      </c>
      <c r="I20" s="170" t="s">
        <v>490</v>
      </c>
      <c r="J20" s="163" t="s">
        <v>491</v>
      </c>
      <c r="K20" s="170" t="s">
        <v>492</v>
      </c>
      <c r="L20" s="173"/>
      <c r="M20" s="173"/>
    </row>
    <row r="21" spans="1:13" s="164" customFormat="1" ht="24.75" customHeight="1">
      <c r="A21" s="172"/>
      <c r="B21" s="172"/>
      <c r="C21" s="172"/>
      <c r="D21" s="173"/>
      <c r="E21" s="173"/>
      <c r="F21" s="173"/>
      <c r="G21" s="173"/>
      <c r="H21" s="163" t="s">
        <v>493</v>
      </c>
      <c r="I21" s="170" t="s">
        <v>494</v>
      </c>
      <c r="J21" s="169" t="s">
        <v>495</v>
      </c>
      <c r="K21" s="171" t="s">
        <v>476</v>
      </c>
      <c r="L21" s="173"/>
      <c r="M21" s="173"/>
    </row>
    <row r="22" spans="1:13" s="164" customFormat="1" ht="24.75" customHeight="1">
      <c r="A22" s="172"/>
      <c r="B22" s="172"/>
      <c r="C22" s="172"/>
      <c r="D22" s="173"/>
      <c r="E22" s="173"/>
      <c r="F22" s="173"/>
      <c r="G22" s="173"/>
      <c r="H22" s="163" t="s">
        <v>477</v>
      </c>
      <c r="I22" s="170" t="s">
        <v>496</v>
      </c>
      <c r="J22" s="173"/>
      <c r="K22" s="173"/>
      <c r="L22" s="173"/>
      <c r="M22" s="173"/>
    </row>
    <row r="23" spans="1:13" ht="24.75" customHeight="1">
      <c r="A23" s="174"/>
      <c r="B23" s="174"/>
      <c r="C23" s="174"/>
      <c r="D23" s="175"/>
      <c r="E23" s="175"/>
      <c r="F23" s="175"/>
      <c r="G23" s="175"/>
      <c r="H23" s="163" t="s">
        <v>481</v>
      </c>
      <c r="I23" s="170" t="s">
        <v>482</v>
      </c>
      <c r="J23" s="175"/>
      <c r="K23" s="175"/>
      <c r="L23" s="175"/>
      <c r="M23" s="175"/>
    </row>
    <row r="24" spans="1:13" ht="24.75" customHeight="1">
      <c r="A24" s="167" t="s">
        <v>497</v>
      </c>
      <c r="B24" s="167"/>
      <c r="C24" s="167"/>
      <c r="D24" s="168">
        <v>2261.01</v>
      </c>
      <c r="E24" s="168">
        <v>2191.01</v>
      </c>
      <c r="F24" s="168">
        <v>70</v>
      </c>
      <c r="G24" s="169" t="s">
        <v>498</v>
      </c>
      <c r="H24" s="163" t="s">
        <v>499</v>
      </c>
      <c r="I24" s="170" t="s">
        <v>500</v>
      </c>
      <c r="J24" s="163" t="s">
        <v>487</v>
      </c>
      <c r="K24" s="170" t="s">
        <v>501</v>
      </c>
      <c r="L24" s="169" t="s">
        <v>471</v>
      </c>
      <c r="M24" s="171" t="s">
        <v>472</v>
      </c>
    </row>
    <row r="25" spans="1:13" ht="24.75" customHeight="1">
      <c r="A25" s="172"/>
      <c r="B25" s="172"/>
      <c r="C25" s="172"/>
      <c r="D25" s="173"/>
      <c r="E25" s="173"/>
      <c r="F25" s="173"/>
      <c r="G25" s="173"/>
      <c r="H25" s="163" t="s">
        <v>502</v>
      </c>
      <c r="I25" s="170" t="s">
        <v>503</v>
      </c>
      <c r="J25" s="163" t="s">
        <v>491</v>
      </c>
      <c r="K25" s="170" t="s">
        <v>492</v>
      </c>
      <c r="L25" s="173"/>
      <c r="M25" s="173"/>
    </row>
    <row r="26" spans="1:13" ht="24.75" customHeight="1">
      <c r="A26" s="172"/>
      <c r="B26" s="172"/>
      <c r="C26" s="172"/>
      <c r="D26" s="173"/>
      <c r="E26" s="173"/>
      <c r="F26" s="173"/>
      <c r="G26" s="173"/>
      <c r="H26" s="163" t="s">
        <v>504</v>
      </c>
      <c r="I26" s="170" t="s">
        <v>496</v>
      </c>
      <c r="J26" s="169" t="s">
        <v>475</v>
      </c>
      <c r="K26" s="171" t="s">
        <v>476</v>
      </c>
      <c r="L26" s="173"/>
      <c r="M26" s="173"/>
    </row>
    <row r="27" spans="1:13" ht="64.5" customHeight="1">
      <c r="A27" s="172"/>
      <c r="B27" s="172"/>
      <c r="C27" s="172"/>
      <c r="D27" s="173"/>
      <c r="E27" s="173"/>
      <c r="F27" s="173"/>
      <c r="G27" s="173"/>
      <c r="H27" s="163" t="s">
        <v>505</v>
      </c>
      <c r="I27" s="170" t="s">
        <v>505</v>
      </c>
      <c r="J27" s="173"/>
      <c r="K27" s="173"/>
      <c r="L27" s="173"/>
      <c r="M27" s="173"/>
    </row>
    <row r="28" spans="1:13" ht="24.75" customHeight="1">
      <c r="A28" s="174"/>
      <c r="B28" s="174"/>
      <c r="C28" s="174"/>
      <c r="D28" s="175"/>
      <c r="E28" s="175"/>
      <c r="F28" s="175"/>
      <c r="G28" s="175"/>
      <c r="H28" s="163" t="s">
        <v>481</v>
      </c>
      <c r="I28" s="170" t="s">
        <v>482</v>
      </c>
      <c r="J28" s="175"/>
      <c r="K28" s="175"/>
      <c r="L28" s="175"/>
      <c r="M28" s="175"/>
    </row>
    <row r="29" spans="1:13" ht="24.75" customHeight="1">
      <c r="A29" s="167" t="s">
        <v>506</v>
      </c>
      <c r="B29" s="167"/>
      <c r="C29" s="167"/>
      <c r="D29" s="168">
        <v>405</v>
      </c>
      <c r="E29" s="168">
        <v>405</v>
      </c>
      <c r="F29" s="168">
        <v>0</v>
      </c>
      <c r="G29" s="169" t="s">
        <v>507</v>
      </c>
      <c r="H29" s="163" t="s">
        <v>508</v>
      </c>
      <c r="I29" s="170" t="s">
        <v>509</v>
      </c>
      <c r="J29" s="163" t="s">
        <v>487</v>
      </c>
      <c r="K29" s="170" t="s">
        <v>510</v>
      </c>
      <c r="L29" s="169" t="s">
        <v>38</v>
      </c>
      <c r="M29" s="171" t="s">
        <v>511</v>
      </c>
    </row>
    <row r="30" spans="1:13" ht="24.75" customHeight="1">
      <c r="A30" s="172"/>
      <c r="B30" s="172"/>
      <c r="C30" s="172"/>
      <c r="D30" s="173"/>
      <c r="E30" s="173"/>
      <c r="F30" s="173"/>
      <c r="G30" s="173"/>
      <c r="H30" s="163" t="s">
        <v>512</v>
      </c>
      <c r="I30" s="170" t="s">
        <v>513</v>
      </c>
      <c r="J30" s="169" t="s">
        <v>514</v>
      </c>
      <c r="K30" s="171" t="s">
        <v>476</v>
      </c>
      <c r="L30" s="173"/>
      <c r="M30" s="173"/>
    </row>
    <row r="31" spans="1:13" ht="24.75" customHeight="1">
      <c r="A31" s="172"/>
      <c r="B31" s="172"/>
      <c r="C31" s="172"/>
      <c r="D31" s="173"/>
      <c r="E31" s="173"/>
      <c r="F31" s="173"/>
      <c r="G31" s="173"/>
      <c r="H31" s="163" t="s">
        <v>477</v>
      </c>
      <c r="I31" s="170" t="s">
        <v>496</v>
      </c>
      <c r="J31" s="173"/>
      <c r="K31" s="173"/>
      <c r="L31" s="173"/>
      <c r="M31" s="173"/>
    </row>
    <row r="32" spans="1:13" ht="24.75" customHeight="1">
      <c r="A32" s="174"/>
      <c r="B32" s="174"/>
      <c r="C32" s="174"/>
      <c r="D32" s="175"/>
      <c r="E32" s="175"/>
      <c r="F32" s="175"/>
      <c r="G32" s="175"/>
      <c r="H32" s="163" t="s">
        <v>481</v>
      </c>
      <c r="I32" s="170" t="s">
        <v>482</v>
      </c>
      <c r="J32" s="175"/>
      <c r="K32" s="175"/>
      <c r="L32" s="175"/>
      <c r="M32" s="175"/>
    </row>
    <row r="33" spans="1:13" ht="24.75" customHeight="1">
      <c r="A33" s="165" t="s">
        <v>515</v>
      </c>
      <c r="B33" s="165"/>
      <c r="C33" s="166"/>
      <c r="D33" s="162">
        <v>20366.4</v>
      </c>
      <c r="E33" s="162">
        <v>184.09</v>
      </c>
      <c r="F33" s="162">
        <v>20182.31</v>
      </c>
      <c r="G33" s="163" t="s">
        <v>38</v>
      </c>
      <c r="H33" s="163" t="s">
        <v>38</v>
      </c>
      <c r="I33" s="163" t="s">
        <v>38</v>
      </c>
      <c r="J33" s="163" t="s">
        <v>38</v>
      </c>
      <c r="K33" s="163" t="s">
        <v>38</v>
      </c>
      <c r="L33" s="163" t="s">
        <v>38</v>
      </c>
      <c r="M33" s="163" t="s">
        <v>38</v>
      </c>
    </row>
    <row r="34" spans="1:13" ht="24.75" customHeight="1">
      <c r="A34" s="167" t="s">
        <v>516</v>
      </c>
      <c r="B34" s="167"/>
      <c r="C34" s="167"/>
      <c r="D34" s="168">
        <v>220</v>
      </c>
      <c r="E34" s="168">
        <v>0</v>
      </c>
      <c r="F34" s="168">
        <v>220</v>
      </c>
      <c r="G34" s="169" t="s">
        <v>517</v>
      </c>
      <c r="H34" s="163" t="s">
        <v>518</v>
      </c>
      <c r="I34" s="170" t="s">
        <v>519</v>
      </c>
      <c r="J34" s="169" t="s">
        <v>520</v>
      </c>
      <c r="K34" s="171" t="s">
        <v>521</v>
      </c>
      <c r="L34" s="169" t="s">
        <v>522</v>
      </c>
      <c r="M34" s="171" t="s">
        <v>455</v>
      </c>
    </row>
    <row r="35" spans="1:13" ht="24.75" customHeight="1">
      <c r="A35" s="172"/>
      <c r="B35" s="172"/>
      <c r="C35" s="172"/>
      <c r="D35" s="173"/>
      <c r="E35" s="173"/>
      <c r="F35" s="173"/>
      <c r="G35" s="173"/>
      <c r="H35" s="163" t="s">
        <v>523</v>
      </c>
      <c r="I35" s="170" t="s">
        <v>524</v>
      </c>
      <c r="J35" s="173"/>
      <c r="K35" s="173"/>
      <c r="L35" s="173"/>
      <c r="M35" s="173"/>
    </row>
    <row r="36" spans="1:13" ht="24.75" customHeight="1">
      <c r="A36" s="174"/>
      <c r="B36" s="174"/>
      <c r="C36" s="174"/>
      <c r="D36" s="175"/>
      <c r="E36" s="175"/>
      <c r="F36" s="175"/>
      <c r="G36" s="175"/>
      <c r="H36" s="163" t="s">
        <v>525</v>
      </c>
      <c r="I36" s="170" t="s">
        <v>525</v>
      </c>
      <c r="J36" s="175"/>
      <c r="K36" s="175"/>
      <c r="L36" s="175"/>
      <c r="M36" s="175"/>
    </row>
    <row r="37" spans="1:13" ht="24.75" customHeight="1">
      <c r="A37" s="167" t="s">
        <v>526</v>
      </c>
      <c r="B37" s="167"/>
      <c r="C37" s="167"/>
      <c r="D37" s="168">
        <v>3883.99</v>
      </c>
      <c r="E37" s="168">
        <v>131.09</v>
      </c>
      <c r="F37" s="168">
        <v>3752.9</v>
      </c>
      <c r="G37" s="169" t="s">
        <v>527</v>
      </c>
      <c r="H37" s="163" t="s">
        <v>528</v>
      </c>
      <c r="I37" s="170" t="s">
        <v>529</v>
      </c>
      <c r="J37" s="163" t="s">
        <v>530</v>
      </c>
      <c r="K37" s="170" t="s">
        <v>531</v>
      </c>
      <c r="L37" s="163" t="s">
        <v>532</v>
      </c>
      <c r="M37" s="170" t="s">
        <v>455</v>
      </c>
    </row>
    <row r="38" spans="1:13" ht="24.75" customHeight="1">
      <c r="A38" s="172"/>
      <c r="B38" s="172"/>
      <c r="C38" s="172"/>
      <c r="D38" s="173"/>
      <c r="E38" s="173"/>
      <c r="F38" s="173"/>
      <c r="G38" s="173"/>
      <c r="H38" s="163" t="s">
        <v>533</v>
      </c>
      <c r="I38" s="170" t="s">
        <v>534</v>
      </c>
      <c r="J38" s="169" t="s">
        <v>535</v>
      </c>
      <c r="K38" s="171" t="s">
        <v>536</v>
      </c>
      <c r="L38" s="169" t="s">
        <v>537</v>
      </c>
      <c r="M38" s="171" t="s">
        <v>455</v>
      </c>
    </row>
    <row r="39" spans="1:13" ht="24.75" customHeight="1">
      <c r="A39" s="172"/>
      <c r="B39" s="172"/>
      <c r="C39" s="172"/>
      <c r="D39" s="173"/>
      <c r="E39" s="173"/>
      <c r="F39" s="173"/>
      <c r="G39" s="173"/>
      <c r="H39" s="163" t="s">
        <v>538</v>
      </c>
      <c r="I39" s="170" t="s">
        <v>539</v>
      </c>
      <c r="J39" s="173"/>
      <c r="K39" s="173"/>
      <c r="L39" s="173"/>
      <c r="M39" s="173"/>
    </row>
    <row r="40" spans="1:13" ht="24.75" customHeight="1">
      <c r="A40" s="172"/>
      <c r="B40" s="172"/>
      <c r="C40" s="172"/>
      <c r="D40" s="173"/>
      <c r="E40" s="173"/>
      <c r="F40" s="173"/>
      <c r="G40" s="173"/>
      <c r="H40" s="163" t="s">
        <v>540</v>
      </c>
      <c r="I40" s="170" t="s">
        <v>541</v>
      </c>
      <c r="J40" s="173"/>
      <c r="K40" s="173"/>
      <c r="L40" s="173"/>
      <c r="M40" s="173"/>
    </row>
    <row r="41" spans="1:13" ht="24.75" customHeight="1">
      <c r="A41" s="172"/>
      <c r="B41" s="172"/>
      <c r="C41" s="172"/>
      <c r="D41" s="173"/>
      <c r="E41" s="173"/>
      <c r="F41" s="173"/>
      <c r="G41" s="173"/>
      <c r="H41" s="163" t="s">
        <v>542</v>
      </c>
      <c r="I41" s="170" t="s">
        <v>543</v>
      </c>
      <c r="J41" s="173"/>
      <c r="K41" s="173"/>
      <c r="L41" s="173"/>
      <c r="M41" s="173"/>
    </row>
    <row r="42" spans="1:13" ht="24.75" customHeight="1">
      <c r="A42" s="172"/>
      <c r="B42" s="172"/>
      <c r="C42" s="172"/>
      <c r="D42" s="173"/>
      <c r="E42" s="173"/>
      <c r="F42" s="173"/>
      <c r="G42" s="173"/>
      <c r="H42" s="163" t="s">
        <v>544</v>
      </c>
      <c r="I42" s="170" t="s">
        <v>545</v>
      </c>
      <c r="J42" s="173"/>
      <c r="K42" s="173"/>
      <c r="L42" s="173"/>
      <c r="M42" s="173"/>
    </row>
    <row r="43" spans="1:13" ht="24.75" customHeight="1">
      <c r="A43" s="172"/>
      <c r="B43" s="172"/>
      <c r="C43" s="172"/>
      <c r="D43" s="173"/>
      <c r="E43" s="173"/>
      <c r="F43" s="173"/>
      <c r="G43" s="173"/>
      <c r="H43" s="163" t="s">
        <v>546</v>
      </c>
      <c r="I43" s="170" t="s">
        <v>547</v>
      </c>
      <c r="J43" s="173"/>
      <c r="K43" s="173"/>
      <c r="L43" s="173"/>
      <c r="M43" s="173"/>
    </row>
    <row r="44" spans="1:13" ht="24.75" customHeight="1">
      <c r="A44" s="172"/>
      <c r="B44" s="172"/>
      <c r="C44" s="172"/>
      <c r="D44" s="173"/>
      <c r="E44" s="173"/>
      <c r="F44" s="173"/>
      <c r="G44" s="173"/>
      <c r="H44" s="163" t="s">
        <v>548</v>
      </c>
      <c r="I44" s="170" t="s">
        <v>549</v>
      </c>
      <c r="J44" s="173"/>
      <c r="K44" s="173"/>
      <c r="L44" s="173"/>
      <c r="M44" s="173"/>
    </row>
    <row r="45" spans="1:13" ht="24.75" customHeight="1">
      <c r="A45" s="172"/>
      <c r="B45" s="172"/>
      <c r="C45" s="172"/>
      <c r="D45" s="173"/>
      <c r="E45" s="173"/>
      <c r="F45" s="173"/>
      <c r="G45" s="173"/>
      <c r="H45" s="163" t="s">
        <v>550</v>
      </c>
      <c r="I45" s="170" t="s">
        <v>551</v>
      </c>
      <c r="J45" s="173"/>
      <c r="K45" s="173"/>
      <c r="L45" s="173"/>
      <c r="M45" s="173"/>
    </row>
    <row r="46" spans="1:13" ht="24.75" customHeight="1">
      <c r="A46" s="172"/>
      <c r="B46" s="172"/>
      <c r="C46" s="172"/>
      <c r="D46" s="173"/>
      <c r="E46" s="173"/>
      <c r="F46" s="173"/>
      <c r="G46" s="173"/>
      <c r="H46" s="163" t="s">
        <v>552</v>
      </c>
      <c r="I46" s="170" t="s">
        <v>553</v>
      </c>
      <c r="J46" s="173"/>
      <c r="K46" s="173"/>
      <c r="L46" s="173"/>
      <c r="M46" s="173"/>
    </row>
    <row r="47" spans="1:13" ht="24.75" customHeight="1">
      <c r="A47" s="172"/>
      <c r="B47" s="172"/>
      <c r="C47" s="172"/>
      <c r="D47" s="173"/>
      <c r="E47" s="173"/>
      <c r="F47" s="173"/>
      <c r="G47" s="173"/>
      <c r="H47" s="163" t="s">
        <v>554</v>
      </c>
      <c r="I47" s="170" t="s">
        <v>455</v>
      </c>
      <c r="J47" s="173"/>
      <c r="K47" s="173"/>
      <c r="L47" s="173"/>
      <c r="M47" s="173"/>
    </row>
    <row r="48" spans="1:13" ht="24.75" customHeight="1">
      <c r="A48" s="172"/>
      <c r="B48" s="172"/>
      <c r="C48" s="172"/>
      <c r="D48" s="173"/>
      <c r="E48" s="173"/>
      <c r="F48" s="173"/>
      <c r="G48" s="173"/>
      <c r="H48" s="163" t="s">
        <v>555</v>
      </c>
      <c r="I48" s="170" t="s">
        <v>455</v>
      </c>
      <c r="J48" s="173"/>
      <c r="K48" s="173"/>
      <c r="L48" s="173"/>
      <c r="M48" s="173"/>
    </row>
    <row r="49" spans="1:13" ht="24.75" customHeight="1">
      <c r="A49" s="172"/>
      <c r="B49" s="172"/>
      <c r="C49" s="172"/>
      <c r="D49" s="173"/>
      <c r="E49" s="173"/>
      <c r="F49" s="173"/>
      <c r="G49" s="173"/>
      <c r="H49" s="163" t="s">
        <v>556</v>
      </c>
      <c r="I49" s="170" t="s">
        <v>455</v>
      </c>
      <c r="J49" s="173"/>
      <c r="K49" s="173"/>
      <c r="L49" s="173"/>
      <c r="M49" s="173"/>
    </row>
    <row r="50" spans="1:13" ht="24.75" customHeight="1">
      <c r="A50" s="172"/>
      <c r="B50" s="172"/>
      <c r="C50" s="172"/>
      <c r="D50" s="173"/>
      <c r="E50" s="173"/>
      <c r="F50" s="173"/>
      <c r="G50" s="173"/>
      <c r="H50" s="163" t="s">
        <v>557</v>
      </c>
      <c r="I50" s="170" t="s">
        <v>558</v>
      </c>
      <c r="J50" s="173"/>
      <c r="K50" s="173"/>
      <c r="L50" s="173"/>
      <c r="M50" s="173"/>
    </row>
    <row r="51" spans="1:13" ht="24.75" customHeight="1">
      <c r="A51" s="174"/>
      <c r="B51" s="174"/>
      <c r="C51" s="174"/>
      <c r="D51" s="175"/>
      <c r="E51" s="175"/>
      <c r="F51" s="175"/>
      <c r="G51" s="175"/>
      <c r="H51" s="163" t="s">
        <v>559</v>
      </c>
      <c r="I51" s="170" t="s">
        <v>560</v>
      </c>
      <c r="J51" s="175"/>
      <c r="K51" s="175"/>
      <c r="L51" s="175"/>
      <c r="M51" s="175"/>
    </row>
    <row r="52" spans="1:13" ht="43.5" customHeight="1">
      <c r="A52" s="167" t="s">
        <v>561</v>
      </c>
      <c r="B52" s="167"/>
      <c r="C52" s="167"/>
      <c r="D52" s="168">
        <v>550</v>
      </c>
      <c r="E52" s="168">
        <v>53</v>
      </c>
      <c r="F52" s="168">
        <v>497</v>
      </c>
      <c r="G52" s="169" t="s">
        <v>562</v>
      </c>
      <c r="H52" s="163" t="s">
        <v>563</v>
      </c>
      <c r="I52" s="170" t="s">
        <v>564</v>
      </c>
      <c r="J52" s="163" t="s">
        <v>565</v>
      </c>
      <c r="K52" s="170" t="s">
        <v>566</v>
      </c>
      <c r="L52" s="163" t="s">
        <v>567</v>
      </c>
      <c r="M52" s="170" t="s">
        <v>568</v>
      </c>
    </row>
    <row r="53" spans="1:13" ht="24.75" customHeight="1">
      <c r="A53" s="172"/>
      <c r="B53" s="172"/>
      <c r="C53" s="172"/>
      <c r="D53" s="173"/>
      <c r="E53" s="173"/>
      <c r="F53" s="173"/>
      <c r="G53" s="173"/>
      <c r="H53" s="163" t="s">
        <v>569</v>
      </c>
      <c r="I53" s="170" t="s">
        <v>570</v>
      </c>
      <c r="J53" s="163" t="s">
        <v>571</v>
      </c>
      <c r="K53" s="170" t="s">
        <v>572</v>
      </c>
      <c r="L53" s="163" t="s">
        <v>573</v>
      </c>
      <c r="M53" s="170" t="s">
        <v>568</v>
      </c>
    </row>
    <row r="54" spans="1:13" ht="24.75" customHeight="1">
      <c r="A54" s="172"/>
      <c r="B54" s="172"/>
      <c r="C54" s="172"/>
      <c r="D54" s="173"/>
      <c r="E54" s="173"/>
      <c r="F54" s="173"/>
      <c r="G54" s="173"/>
      <c r="H54" s="163" t="s">
        <v>574</v>
      </c>
      <c r="I54" s="170" t="s">
        <v>575</v>
      </c>
      <c r="J54" s="163" t="s">
        <v>576</v>
      </c>
      <c r="K54" s="170" t="s">
        <v>577</v>
      </c>
      <c r="L54" s="169" t="s">
        <v>578</v>
      </c>
      <c r="M54" s="171" t="s">
        <v>455</v>
      </c>
    </row>
    <row r="55" spans="1:13" ht="24.75" customHeight="1">
      <c r="A55" s="172"/>
      <c r="B55" s="172"/>
      <c r="C55" s="172"/>
      <c r="D55" s="173"/>
      <c r="E55" s="173"/>
      <c r="F55" s="173"/>
      <c r="G55" s="173"/>
      <c r="H55" s="163" t="s">
        <v>579</v>
      </c>
      <c r="I55" s="170" t="s">
        <v>580</v>
      </c>
      <c r="J55" s="169" t="s">
        <v>581</v>
      </c>
      <c r="K55" s="171" t="s">
        <v>582</v>
      </c>
      <c r="L55" s="173"/>
      <c r="M55" s="173"/>
    </row>
    <row r="56" spans="1:13" ht="24.75" customHeight="1">
      <c r="A56" s="172"/>
      <c r="B56" s="172"/>
      <c r="C56" s="172"/>
      <c r="D56" s="173"/>
      <c r="E56" s="173"/>
      <c r="F56" s="173"/>
      <c r="G56" s="173"/>
      <c r="H56" s="163" t="s">
        <v>583</v>
      </c>
      <c r="I56" s="170" t="s">
        <v>584</v>
      </c>
      <c r="J56" s="173"/>
      <c r="K56" s="173"/>
      <c r="L56" s="173"/>
      <c r="M56" s="173"/>
    </row>
    <row r="57" spans="1:13" ht="24.75" customHeight="1">
      <c r="A57" s="172"/>
      <c r="B57" s="172"/>
      <c r="C57" s="172"/>
      <c r="D57" s="173"/>
      <c r="E57" s="173"/>
      <c r="F57" s="173"/>
      <c r="G57" s="173"/>
      <c r="H57" s="163" t="s">
        <v>585</v>
      </c>
      <c r="I57" s="170" t="s">
        <v>586</v>
      </c>
      <c r="J57" s="173"/>
      <c r="K57" s="173"/>
      <c r="L57" s="173"/>
      <c r="M57" s="173"/>
    </row>
    <row r="58" spans="1:13" ht="24.75" customHeight="1">
      <c r="A58" s="172"/>
      <c r="B58" s="172"/>
      <c r="C58" s="172"/>
      <c r="D58" s="173"/>
      <c r="E58" s="173"/>
      <c r="F58" s="173"/>
      <c r="G58" s="173"/>
      <c r="H58" s="163" t="s">
        <v>587</v>
      </c>
      <c r="I58" s="170" t="s">
        <v>588</v>
      </c>
      <c r="J58" s="173"/>
      <c r="K58" s="173"/>
      <c r="L58" s="173"/>
      <c r="M58" s="173"/>
    </row>
    <row r="59" spans="1:13" ht="24.75" customHeight="1">
      <c r="A59" s="172"/>
      <c r="B59" s="172"/>
      <c r="C59" s="172"/>
      <c r="D59" s="173"/>
      <c r="E59" s="173"/>
      <c r="F59" s="173"/>
      <c r="G59" s="173"/>
      <c r="H59" s="163" t="s">
        <v>589</v>
      </c>
      <c r="I59" s="170" t="s">
        <v>590</v>
      </c>
      <c r="J59" s="173"/>
      <c r="K59" s="173"/>
      <c r="L59" s="173"/>
      <c r="M59" s="173"/>
    </row>
    <row r="60" spans="1:13" ht="24.75" customHeight="1">
      <c r="A60" s="172"/>
      <c r="B60" s="172"/>
      <c r="C60" s="172"/>
      <c r="D60" s="173"/>
      <c r="E60" s="173"/>
      <c r="F60" s="173"/>
      <c r="G60" s="173"/>
      <c r="H60" s="163" t="s">
        <v>591</v>
      </c>
      <c r="I60" s="170" t="s">
        <v>455</v>
      </c>
      <c r="J60" s="173"/>
      <c r="K60" s="173"/>
      <c r="L60" s="173"/>
      <c r="M60" s="173"/>
    </row>
    <row r="61" spans="1:13" ht="24.75" customHeight="1">
      <c r="A61" s="172"/>
      <c r="B61" s="172"/>
      <c r="C61" s="172"/>
      <c r="D61" s="173"/>
      <c r="E61" s="173"/>
      <c r="F61" s="173"/>
      <c r="G61" s="173"/>
      <c r="H61" s="163" t="s">
        <v>592</v>
      </c>
      <c r="I61" s="170" t="s">
        <v>593</v>
      </c>
      <c r="J61" s="173"/>
      <c r="K61" s="173"/>
      <c r="L61" s="173"/>
      <c r="M61" s="173"/>
    </row>
    <row r="62" spans="1:13" ht="24.75" customHeight="1">
      <c r="A62" s="172"/>
      <c r="B62" s="172"/>
      <c r="C62" s="172"/>
      <c r="D62" s="173"/>
      <c r="E62" s="173"/>
      <c r="F62" s="173"/>
      <c r="G62" s="173"/>
      <c r="H62" s="163" t="s">
        <v>594</v>
      </c>
      <c r="I62" s="170" t="s">
        <v>595</v>
      </c>
      <c r="J62" s="173"/>
      <c r="K62" s="173"/>
      <c r="L62" s="173"/>
      <c r="M62" s="173"/>
    </row>
    <row r="63" spans="1:13" ht="24.75" customHeight="1">
      <c r="A63" s="172"/>
      <c r="B63" s="172"/>
      <c r="C63" s="172"/>
      <c r="D63" s="173"/>
      <c r="E63" s="173"/>
      <c r="F63" s="173"/>
      <c r="G63" s="173"/>
      <c r="H63" s="163" t="s">
        <v>596</v>
      </c>
      <c r="I63" s="170" t="s">
        <v>597</v>
      </c>
      <c r="J63" s="173"/>
      <c r="K63" s="173"/>
      <c r="L63" s="173"/>
      <c r="M63" s="173"/>
    </row>
    <row r="64" spans="1:13" ht="24.75" customHeight="1">
      <c r="A64" s="174"/>
      <c r="B64" s="174"/>
      <c r="C64" s="174"/>
      <c r="D64" s="175"/>
      <c r="E64" s="175"/>
      <c r="F64" s="175"/>
      <c r="G64" s="175"/>
      <c r="H64" s="163" t="s">
        <v>598</v>
      </c>
      <c r="I64" s="170" t="s">
        <v>599</v>
      </c>
      <c r="J64" s="175"/>
      <c r="K64" s="175"/>
      <c r="L64" s="175"/>
      <c r="M64" s="175"/>
    </row>
    <row r="65" spans="1:13" ht="24.75" customHeight="1">
      <c r="A65" s="167" t="s">
        <v>600</v>
      </c>
      <c r="B65" s="167"/>
      <c r="C65" s="167"/>
      <c r="D65" s="168">
        <v>2200</v>
      </c>
      <c r="E65" s="168">
        <v>0</v>
      </c>
      <c r="F65" s="168">
        <v>2200</v>
      </c>
      <c r="G65" s="169" t="s">
        <v>601</v>
      </c>
      <c r="H65" s="163" t="s">
        <v>602</v>
      </c>
      <c r="I65" s="170" t="s">
        <v>603</v>
      </c>
      <c r="J65" s="163" t="s">
        <v>604</v>
      </c>
      <c r="K65" s="170" t="s">
        <v>605</v>
      </c>
      <c r="L65" s="163" t="s">
        <v>606</v>
      </c>
      <c r="M65" s="170" t="s">
        <v>457</v>
      </c>
    </row>
    <row r="66" spans="1:13" ht="24.75" customHeight="1">
      <c r="A66" s="172"/>
      <c r="B66" s="172"/>
      <c r="C66" s="172"/>
      <c r="D66" s="173"/>
      <c r="E66" s="173"/>
      <c r="F66" s="173"/>
      <c r="G66" s="173"/>
      <c r="H66" s="163" t="s">
        <v>607</v>
      </c>
      <c r="I66" s="170" t="s">
        <v>608</v>
      </c>
      <c r="J66" s="163" t="s">
        <v>609</v>
      </c>
      <c r="K66" s="170" t="s">
        <v>610</v>
      </c>
      <c r="L66" s="169" t="s">
        <v>611</v>
      </c>
      <c r="M66" s="171" t="s">
        <v>612</v>
      </c>
    </row>
    <row r="67" spans="1:13" ht="24.75" customHeight="1">
      <c r="A67" s="172"/>
      <c r="B67" s="172"/>
      <c r="C67" s="172"/>
      <c r="D67" s="173"/>
      <c r="E67" s="173"/>
      <c r="F67" s="173"/>
      <c r="G67" s="173"/>
      <c r="H67" s="163" t="s">
        <v>613</v>
      </c>
      <c r="I67" s="170" t="s">
        <v>608</v>
      </c>
      <c r="J67" s="169" t="s">
        <v>614</v>
      </c>
      <c r="K67" s="171" t="s">
        <v>615</v>
      </c>
      <c r="L67" s="173"/>
      <c r="M67" s="173"/>
    </row>
    <row r="68" spans="1:13" ht="24.75" customHeight="1">
      <c r="A68" s="172"/>
      <c r="B68" s="172"/>
      <c r="C68" s="172"/>
      <c r="D68" s="173"/>
      <c r="E68" s="173"/>
      <c r="F68" s="173"/>
      <c r="G68" s="173"/>
      <c r="H68" s="163" t="s">
        <v>616</v>
      </c>
      <c r="I68" s="170" t="s">
        <v>617</v>
      </c>
      <c r="J68" s="173"/>
      <c r="K68" s="173"/>
      <c r="L68" s="173"/>
      <c r="M68" s="173"/>
    </row>
    <row r="69" spans="1:13" ht="24.75" customHeight="1">
      <c r="A69" s="172"/>
      <c r="B69" s="172"/>
      <c r="C69" s="172"/>
      <c r="D69" s="173"/>
      <c r="E69" s="173"/>
      <c r="F69" s="173"/>
      <c r="G69" s="173"/>
      <c r="H69" s="163" t="s">
        <v>618</v>
      </c>
      <c r="I69" s="170" t="s">
        <v>619</v>
      </c>
      <c r="J69" s="173"/>
      <c r="K69" s="173"/>
      <c r="L69" s="173"/>
      <c r="M69" s="173"/>
    </row>
    <row r="70" spans="1:13" ht="24.75" customHeight="1">
      <c r="A70" s="172"/>
      <c r="B70" s="172"/>
      <c r="C70" s="172"/>
      <c r="D70" s="173"/>
      <c r="E70" s="173"/>
      <c r="F70" s="173"/>
      <c r="G70" s="173"/>
      <c r="H70" s="163" t="s">
        <v>620</v>
      </c>
      <c r="I70" s="170" t="s">
        <v>621</v>
      </c>
      <c r="J70" s="173"/>
      <c r="K70" s="173"/>
      <c r="L70" s="173"/>
      <c r="M70" s="173"/>
    </row>
    <row r="71" spans="1:13" ht="24.75" customHeight="1">
      <c r="A71" s="172"/>
      <c r="B71" s="172"/>
      <c r="C71" s="172"/>
      <c r="D71" s="173"/>
      <c r="E71" s="173"/>
      <c r="F71" s="173"/>
      <c r="G71" s="173"/>
      <c r="H71" s="163" t="s">
        <v>622</v>
      </c>
      <c r="I71" s="170" t="s">
        <v>623</v>
      </c>
      <c r="J71" s="173"/>
      <c r="K71" s="173"/>
      <c r="L71" s="173"/>
      <c r="M71" s="173"/>
    </row>
    <row r="72" spans="1:13" ht="24.75" customHeight="1">
      <c r="A72" s="174"/>
      <c r="B72" s="174"/>
      <c r="C72" s="174"/>
      <c r="D72" s="175"/>
      <c r="E72" s="175"/>
      <c r="F72" s="175"/>
      <c r="G72" s="175"/>
      <c r="H72" s="163" t="s">
        <v>624</v>
      </c>
      <c r="I72" s="170" t="s">
        <v>625</v>
      </c>
      <c r="J72" s="175"/>
      <c r="K72" s="175"/>
      <c r="L72" s="175"/>
      <c r="M72" s="175"/>
    </row>
    <row r="73" spans="1:13" ht="24.75" customHeight="1">
      <c r="A73" s="167" t="s">
        <v>626</v>
      </c>
      <c r="B73" s="167"/>
      <c r="C73" s="167"/>
      <c r="D73" s="168">
        <v>1000</v>
      </c>
      <c r="E73" s="168">
        <v>0</v>
      </c>
      <c r="F73" s="168">
        <v>1000</v>
      </c>
      <c r="G73" s="169" t="s">
        <v>627</v>
      </c>
      <c r="H73" s="163" t="s">
        <v>628</v>
      </c>
      <c r="I73" s="170" t="s">
        <v>629</v>
      </c>
      <c r="J73" s="169" t="s">
        <v>630</v>
      </c>
      <c r="K73" s="171" t="s">
        <v>631</v>
      </c>
      <c r="L73" s="163" t="s">
        <v>532</v>
      </c>
      <c r="M73" s="170" t="s">
        <v>455</v>
      </c>
    </row>
    <row r="74" spans="1:13" ht="24.75" customHeight="1">
      <c r="A74" s="172"/>
      <c r="B74" s="172"/>
      <c r="C74" s="172"/>
      <c r="D74" s="173"/>
      <c r="E74" s="173"/>
      <c r="F74" s="173"/>
      <c r="G74" s="173"/>
      <c r="H74" s="163" t="s">
        <v>632</v>
      </c>
      <c r="I74" s="170" t="s">
        <v>633</v>
      </c>
      <c r="J74" s="173"/>
      <c r="K74" s="173"/>
      <c r="L74" s="169" t="s">
        <v>634</v>
      </c>
      <c r="M74" s="171" t="s">
        <v>455</v>
      </c>
    </row>
    <row r="75" spans="1:13" ht="24.75" customHeight="1">
      <c r="A75" s="172"/>
      <c r="B75" s="172"/>
      <c r="C75" s="172"/>
      <c r="D75" s="173"/>
      <c r="E75" s="173"/>
      <c r="F75" s="173"/>
      <c r="G75" s="173"/>
      <c r="H75" s="163" t="s">
        <v>635</v>
      </c>
      <c r="I75" s="170" t="s">
        <v>636</v>
      </c>
      <c r="J75" s="173"/>
      <c r="K75" s="173"/>
      <c r="L75" s="173"/>
      <c r="M75" s="173"/>
    </row>
    <row r="76" spans="1:13" ht="24.75" customHeight="1">
      <c r="A76" s="172"/>
      <c r="B76" s="172"/>
      <c r="C76" s="172"/>
      <c r="D76" s="173"/>
      <c r="E76" s="173"/>
      <c r="F76" s="173"/>
      <c r="G76" s="173"/>
      <c r="H76" s="163" t="s">
        <v>637</v>
      </c>
      <c r="I76" s="170" t="s">
        <v>455</v>
      </c>
      <c r="J76" s="173"/>
      <c r="K76" s="173"/>
      <c r="L76" s="173"/>
      <c r="M76" s="173"/>
    </row>
    <row r="77" spans="1:13" ht="24.75" customHeight="1">
      <c r="A77" s="174"/>
      <c r="B77" s="174"/>
      <c r="C77" s="174"/>
      <c r="D77" s="175"/>
      <c r="E77" s="175"/>
      <c r="F77" s="175"/>
      <c r="G77" s="175"/>
      <c r="H77" s="163" t="s">
        <v>559</v>
      </c>
      <c r="I77" s="170" t="s">
        <v>625</v>
      </c>
      <c r="J77" s="175"/>
      <c r="K77" s="175"/>
      <c r="L77" s="175"/>
      <c r="M77" s="175"/>
    </row>
    <row r="78" spans="1:13" ht="24.75" customHeight="1">
      <c r="A78" s="167" t="s">
        <v>638</v>
      </c>
      <c r="B78" s="167"/>
      <c r="C78" s="167"/>
      <c r="D78" s="168">
        <v>3600</v>
      </c>
      <c r="E78" s="168">
        <v>0</v>
      </c>
      <c r="F78" s="168">
        <v>3600</v>
      </c>
      <c r="G78" s="169" t="s">
        <v>639</v>
      </c>
      <c r="H78" s="163" t="s">
        <v>640</v>
      </c>
      <c r="I78" s="170" t="s">
        <v>641</v>
      </c>
      <c r="J78" s="169" t="s">
        <v>642</v>
      </c>
      <c r="K78" s="171" t="s">
        <v>643</v>
      </c>
      <c r="L78" s="163" t="s">
        <v>532</v>
      </c>
      <c r="M78" s="170" t="s">
        <v>455</v>
      </c>
    </row>
    <row r="79" spans="1:13" ht="24.75" customHeight="1">
      <c r="A79" s="172"/>
      <c r="B79" s="172"/>
      <c r="C79" s="172"/>
      <c r="D79" s="173"/>
      <c r="E79" s="173"/>
      <c r="F79" s="173"/>
      <c r="G79" s="173"/>
      <c r="H79" s="163" t="s">
        <v>644</v>
      </c>
      <c r="I79" s="170" t="s">
        <v>645</v>
      </c>
      <c r="J79" s="173"/>
      <c r="K79" s="173"/>
      <c r="L79" s="169" t="s">
        <v>634</v>
      </c>
      <c r="M79" s="171" t="s">
        <v>455</v>
      </c>
    </row>
    <row r="80" spans="1:13" ht="24.75" customHeight="1">
      <c r="A80" s="172"/>
      <c r="B80" s="172"/>
      <c r="C80" s="172"/>
      <c r="D80" s="173"/>
      <c r="E80" s="173"/>
      <c r="F80" s="173"/>
      <c r="G80" s="173"/>
      <c r="H80" s="163" t="s">
        <v>554</v>
      </c>
      <c r="I80" s="170" t="s">
        <v>455</v>
      </c>
      <c r="J80" s="173"/>
      <c r="K80" s="173"/>
      <c r="L80" s="173"/>
      <c r="M80" s="173"/>
    </row>
    <row r="81" spans="1:13" ht="24.75" customHeight="1">
      <c r="A81" s="172"/>
      <c r="B81" s="172"/>
      <c r="C81" s="172"/>
      <c r="D81" s="173"/>
      <c r="E81" s="173"/>
      <c r="F81" s="173"/>
      <c r="G81" s="173"/>
      <c r="H81" s="163" t="s">
        <v>555</v>
      </c>
      <c r="I81" s="170" t="s">
        <v>455</v>
      </c>
      <c r="J81" s="173"/>
      <c r="K81" s="173"/>
      <c r="L81" s="173"/>
      <c r="M81" s="173"/>
    </row>
    <row r="82" spans="1:13" ht="24.75" customHeight="1">
      <c r="A82" s="174"/>
      <c r="B82" s="174"/>
      <c r="C82" s="174"/>
      <c r="D82" s="175"/>
      <c r="E82" s="175"/>
      <c r="F82" s="175"/>
      <c r="G82" s="175"/>
      <c r="H82" s="163" t="s">
        <v>559</v>
      </c>
      <c r="I82" s="170" t="s">
        <v>646</v>
      </c>
      <c r="J82" s="175"/>
      <c r="K82" s="175"/>
      <c r="L82" s="175"/>
      <c r="M82" s="175"/>
    </row>
    <row r="83" spans="1:13" ht="24.75" customHeight="1">
      <c r="A83" s="167" t="s">
        <v>647</v>
      </c>
      <c r="B83" s="167"/>
      <c r="C83" s="167"/>
      <c r="D83" s="168">
        <v>1500</v>
      </c>
      <c r="E83" s="168">
        <v>0</v>
      </c>
      <c r="F83" s="168">
        <v>1500</v>
      </c>
      <c r="G83" s="169" t="s">
        <v>648</v>
      </c>
      <c r="H83" s="163" t="s">
        <v>640</v>
      </c>
      <c r="I83" s="170" t="s">
        <v>649</v>
      </c>
      <c r="J83" s="169" t="s">
        <v>650</v>
      </c>
      <c r="K83" s="171" t="s">
        <v>651</v>
      </c>
      <c r="L83" s="163" t="s">
        <v>532</v>
      </c>
      <c r="M83" s="170" t="s">
        <v>455</v>
      </c>
    </row>
    <row r="84" spans="1:13" ht="24.75" customHeight="1">
      <c r="A84" s="172"/>
      <c r="B84" s="172"/>
      <c r="C84" s="172"/>
      <c r="D84" s="173"/>
      <c r="E84" s="173"/>
      <c r="F84" s="173"/>
      <c r="G84" s="173"/>
      <c r="H84" s="163" t="s">
        <v>554</v>
      </c>
      <c r="I84" s="170" t="s">
        <v>455</v>
      </c>
      <c r="J84" s="173"/>
      <c r="K84" s="173"/>
      <c r="L84" s="169" t="s">
        <v>634</v>
      </c>
      <c r="M84" s="171" t="s">
        <v>455</v>
      </c>
    </row>
    <row r="85" spans="1:13" ht="24.75" customHeight="1">
      <c r="A85" s="172"/>
      <c r="B85" s="172"/>
      <c r="C85" s="172"/>
      <c r="D85" s="173"/>
      <c r="E85" s="173"/>
      <c r="F85" s="173"/>
      <c r="G85" s="173"/>
      <c r="H85" s="163" t="s">
        <v>555</v>
      </c>
      <c r="I85" s="170" t="s">
        <v>455</v>
      </c>
      <c r="J85" s="173"/>
      <c r="K85" s="173"/>
      <c r="L85" s="173"/>
      <c r="M85" s="173"/>
    </row>
    <row r="86" spans="1:13" ht="24.75" customHeight="1">
      <c r="A86" s="174"/>
      <c r="B86" s="174"/>
      <c r="C86" s="174"/>
      <c r="D86" s="175"/>
      <c r="E86" s="175"/>
      <c r="F86" s="175"/>
      <c r="G86" s="175"/>
      <c r="H86" s="163" t="s">
        <v>559</v>
      </c>
      <c r="I86" s="170" t="s">
        <v>625</v>
      </c>
      <c r="J86" s="175"/>
      <c r="K86" s="175"/>
      <c r="L86" s="175"/>
      <c r="M86" s="175"/>
    </row>
    <row r="87" spans="1:13" ht="65.25" customHeight="1">
      <c r="A87" s="167" t="s">
        <v>652</v>
      </c>
      <c r="B87" s="167"/>
      <c r="C87" s="167"/>
      <c r="D87" s="168">
        <v>678</v>
      </c>
      <c r="E87" s="168">
        <v>0</v>
      </c>
      <c r="F87" s="168">
        <v>678</v>
      </c>
      <c r="G87" s="169" t="s">
        <v>653</v>
      </c>
      <c r="H87" s="163" t="s">
        <v>654</v>
      </c>
      <c r="I87" s="170" t="s">
        <v>655</v>
      </c>
      <c r="J87" s="163" t="s">
        <v>656</v>
      </c>
      <c r="K87" s="170" t="s">
        <v>657</v>
      </c>
      <c r="L87" s="169" t="s">
        <v>658</v>
      </c>
      <c r="M87" s="171" t="s">
        <v>455</v>
      </c>
    </row>
    <row r="88" spans="1:13" ht="63" customHeight="1">
      <c r="A88" s="172"/>
      <c r="B88" s="172"/>
      <c r="C88" s="172"/>
      <c r="D88" s="173"/>
      <c r="E88" s="173"/>
      <c r="F88" s="173"/>
      <c r="G88" s="173"/>
      <c r="H88" s="163" t="s">
        <v>659</v>
      </c>
      <c r="I88" s="170" t="s">
        <v>660</v>
      </c>
      <c r="J88" s="169" t="s">
        <v>661</v>
      </c>
      <c r="K88" s="171" t="s">
        <v>662</v>
      </c>
      <c r="L88" s="173"/>
      <c r="M88" s="173"/>
    </row>
    <row r="89" spans="1:13" ht="24.75" customHeight="1">
      <c r="A89" s="172"/>
      <c r="B89" s="172"/>
      <c r="C89" s="172"/>
      <c r="D89" s="173"/>
      <c r="E89" s="173"/>
      <c r="F89" s="173"/>
      <c r="G89" s="173"/>
      <c r="H89" s="163" t="s">
        <v>663</v>
      </c>
      <c r="I89" s="170" t="s">
        <v>455</v>
      </c>
      <c r="J89" s="173"/>
      <c r="K89" s="173"/>
      <c r="L89" s="173"/>
      <c r="M89" s="173"/>
    </row>
    <row r="90" spans="1:13" ht="24.75" customHeight="1">
      <c r="A90" s="172"/>
      <c r="B90" s="172"/>
      <c r="C90" s="172"/>
      <c r="D90" s="173"/>
      <c r="E90" s="173"/>
      <c r="F90" s="173"/>
      <c r="G90" s="173"/>
      <c r="H90" s="163" t="s">
        <v>664</v>
      </c>
      <c r="I90" s="170" t="s">
        <v>455</v>
      </c>
      <c r="J90" s="173"/>
      <c r="K90" s="173"/>
      <c r="L90" s="173"/>
      <c r="M90" s="173"/>
    </row>
    <row r="91" spans="1:13" ht="24.75" customHeight="1">
      <c r="A91" s="172"/>
      <c r="B91" s="172"/>
      <c r="C91" s="172"/>
      <c r="D91" s="173"/>
      <c r="E91" s="173"/>
      <c r="F91" s="173"/>
      <c r="G91" s="173"/>
      <c r="H91" s="163" t="s">
        <v>665</v>
      </c>
      <c r="I91" s="170" t="s">
        <v>666</v>
      </c>
      <c r="J91" s="173"/>
      <c r="K91" s="173"/>
      <c r="L91" s="173"/>
      <c r="M91" s="173"/>
    </row>
    <row r="92" spans="1:13" ht="24.75" customHeight="1">
      <c r="A92" s="174"/>
      <c r="B92" s="174"/>
      <c r="C92" s="174"/>
      <c r="D92" s="175"/>
      <c r="E92" s="175"/>
      <c r="F92" s="175"/>
      <c r="G92" s="175"/>
      <c r="H92" s="163" t="s">
        <v>667</v>
      </c>
      <c r="I92" s="170" t="s">
        <v>668</v>
      </c>
      <c r="J92" s="175"/>
      <c r="K92" s="175"/>
      <c r="L92" s="175"/>
      <c r="M92" s="175"/>
    </row>
    <row r="93" spans="1:13" ht="24.75" customHeight="1">
      <c r="A93" s="167" t="s">
        <v>669</v>
      </c>
      <c r="B93" s="167"/>
      <c r="C93" s="167"/>
      <c r="D93" s="168">
        <v>177.92</v>
      </c>
      <c r="E93" s="168">
        <v>0</v>
      </c>
      <c r="F93" s="168">
        <v>177.92</v>
      </c>
      <c r="G93" s="169" t="s">
        <v>670</v>
      </c>
      <c r="H93" s="163" t="s">
        <v>671</v>
      </c>
      <c r="I93" s="170" t="s">
        <v>608</v>
      </c>
      <c r="J93" s="163" t="s">
        <v>672</v>
      </c>
      <c r="K93" s="170" t="s">
        <v>672</v>
      </c>
      <c r="L93" s="169" t="s">
        <v>658</v>
      </c>
      <c r="M93" s="171" t="s">
        <v>455</v>
      </c>
    </row>
    <row r="94" spans="1:13" ht="24.75" customHeight="1">
      <c r="A94" s="172"/>
      <c r="B94" s="172"/>
      <c r="C94" s="172"/>
      <c r="D94" s="173"/>
      <c r="E94" s="173"/>
      <c r="F94" s="173"/>
      <c r="G94" s="173"/>
      <c r="H94" s="163" t="s">
        <v>673</v>
      </c>
      <c r="I94" s="170" t="s">
        <v>455</v>
      </c>
      <c r="J94" s="169" t="s">
        <v>661</v>
      </c>
      <c r="K94" s="171" t="s">
        <v>662</v>
      </c>
      <c r="L94" s="173"/>
      <c r="M94" s="173"/>
    </row>
    <row r="95" spans="1:13" ht="24.75" customHeight="1">
      <c r="A95" s="174"/>
      <c r="B95" s="174"/>
      <c r="C95" s="174"/>
      <c r="D95" s="175"/>
      <c r="E95" s="175"/>
      <c r="F95" s="175"/>
      <c r="G95" s="175"/>
      <c r="H95" s="163" t="s">
        <v>665</v>
      </c>
      <c r="I95" s="170" t="s">
        <v>525</v>
      </c>
      <c r="J95" s="175"/>
      <c r="K95" s="175"/>
      <c r="L95" s="175"/>
      <c r="M95" s="175"/>
    </row>
    <row r="96" spans="1:13" ht="24.75" customHeight="1">
      <c r="A96" s="167" t="s">
        <v>674</v>
      </c>
      <c r="B96" s="167"/>
      <c r="C96" s="167"/>
      <c r="D96" s="168">
        <v>6556.49</v>
      </c>
      <c r="E96" s="168">
        <v>0</v>
      </c>
      <c r="F96" s="168">
        <v>6556.49</v>
      </c>
      <c r="G96" s="169" t="s">
        <v>627</v>
      </c>
      <c r="H96" s="163" t="s">
        <v>675</v>
      </c>
      <c r="I96" s="170" t="s">
        <v>543</v>
      </c>
      <c r="J96" s="169" t="s">
        <v>630</v>
      </c>
      <c r="K96" s="171" t="s">
        <v>631</v>
      </c>
      <c r="L96" s="163" t="s">
        <v>532</v>
      </c>
      <c r="M96" s="170" t="s">
        <v>455</v>
      </c>
    </row>
    <row r="97" spans="1:13" ht="24.75" customHeight="1">
      <c r="A97" s="172"/>
      <c r="B97" s="172"/>
      <c r="C97" s="172"/>
      <c r="D97" s="173"/>
      <c r="E97" s="173"/>
      <c r="F97" s="173"/>
      <c r="G97" s="173"/>
      <c r="H97" s="163" t="s">
        <v>632</v>
      </c>
      <c r="I97" s="170" t="s">
        <v>633</v>
      </c>
      <c r="J97" s="173"/>
      <c r="K97" s="173"/>
      <c r="L97" s="169" t="s">
        <v>634</v>
      </c>
      <c r="M97" s="171" t="s">
        <v>455</v>
      </c>
    </row>
    <row r="98" spans="1:13" ht="24.75" customHeight="1">
      <c r="A98" s="172"/>
      <c r="B98" s="172"/>
      <c r="C98" s="172"/>
      <c r="D98" s="173"/>
      <c r="E98" s="173"/>
      <c r="F98" s="173"/>
      <c r="G98" s="173"/>
      <c r="H98" s="163" t="s">
        <v>635</v>
      </c>
      <c r="I98" s="170" t="s">
        <v>676</v>
      </c>
      <c r="J98" s="173"/>
      <c r="K98" s="173"/>
      <c r="L98" s="173"/>
      <c r="M98" s="173"/>
    </row>
    <row r="99" spans="1:13" ht="24.75" customHeight="1">
      <c r="A99" s="172"/>
      <c r="B99" s="172"/>
      <c r="C99" s="172"/>
      <c r="D99" s="173"/>
      <c r="E99" s="173"/>
      <c r="F99" s="173"/>
      <c r="G99" s="173"/>
      <c r="H99" s="163" t="s">
        <v>637</v>
      </c>
      <c r="I99" s="170" t="s">
        <v>455</v>
      </c>
      <c r="J99" s="173"/>
      <c r="K99" s="173"/>
      <c r="L99" s="173"/>
      <c r="M99" s="173"/>
    </row>
    <row r="100" spans="1:13" ht="24.75" customHeight="1">
      <c r="A100" s="178"/>
      <c r="B100" s="178"/>
      <c r="C100" s="178"/>
      <c r="D100" s="175"/>
      <c r="E100" s="175"/>
      <c r="F100" s="175"/>
      <c r="G100" s="175"/>
      <c r="H100" s="163" t="s">
        <v>559</v>
      </c>
      <c r="I100" s="170" t="s">
        <v>625</v>
      </c>
      <c r="J100" s="175"/>
      <c r="K100" s="175"/>
      <c r="L100" s="175"/>
      <c r="M100" s="175"/>
    </row>
  </sheetData>
  <sheetProtection/>
  <mergeCells count="147">
    <mergeCell ref="L97:L100"/>
    <mergeCell ref="M97:M100"/>
    <mergeCell ref="M93:M95"/>
    <mergeCell ref="J94:J95"/>
    <mergeCell ref="K94:K95"/>
    <mergeCell ref="A96:C100"/>
    <mergeCell ref="D96:D100"/>
    <mergeCell ref="E96:E100"/>
    <mergeCell ref="F96:F100"/>
    <mergeCell ref="G96:G100"/>
    <mergeCell ref="J96:J100"/>
    <mergeCell ref="K96:K100"/>
    <mergeCell ref="A93:C95"/>
    <mergeCell ref="D93:D95"/>
    <mergeCell ref="E93:E95"/>
    <mergeCell ref="F93:F95"/>
    <mergeCell ref="G93:G95"/>
    <mergeCell ref="L93:L95"/>
    <mergeCell ref="M84:M86"/>
    <mergeCell ref="A87:C92"/>
    <mergeCell ref="D87:D92"/>
    <mergeCell ref="E87:E92"/>
    <mergeCell ref="F87:F92"/>
    <mergeCell ref="G87:G92"/>
    <mergeCell ref="L87:L92"/>
    <mergeCell ref="M87:M92"/>
    <mergeCell ref="J88:J92"/>
    <mergeCell ref="K88:K92"/>
    <mergeCell ref="L79:L82"/>
    <mergeCell ref="M79:M82"/>
    <mergeCell ref="A83:C86"/>
    <mergeCell ref="D83:D86"/>
    <mergeCell ref="E83:E86"/>
    <mergeCell ref="F83:F86"/>
    <mergeCell ref="G83:G86"/>
    <mergeCell ref="J83:J86"/>
    <mergeCell ref="K83:K86"/>
    <mergeCell ref="L84:L86"/>
    <mergeCell ref="K73:K77"/>
    <mergeCell ref="L74:L77"/>
    <mergeCell ref="M74:M77"/>
    <mergeCell ref="A78:C82"/>
    <mergeCell ref="D78:D82"/>
    <mergeCell ref="E78:E82"/>
    <mergeCell ref="F78:F82"/>
    <mergeCell ref="G78:G82"/>
    <mergeCell ref="J78:J82"/>
    <mergeCell ref="K78:K82"/>
    <mergeCell ref="L66:L72"/>
    <mergeCell ref="M66:M72"/>
    <mergeCell ref="J67:J72"/>
    <mergeCell ref="K67:K72"/>
    <mergeCell ref="A73:C77"/>
    <mergeCell ref="D73:D77"/>
    <mergeCell ref="E73:E77"/>
    <mergeCell ref="F73:F77"/>
    <mergeCell ref="G73:G77"/>
    <mergeCell ref="J73:J77"/>
    <mergeCell ref="J55:J64"/>
    <mergeCell ref="K55:K64"/>
    <mergeCell ref="A65:C72"/>
    <mergeCell ref="D65:D72"/>
    <mergeCell ref="E65:E72"/>
    <mergeCell ref="F65:F72"/>
    <mergeCell ref="G65:G72"/>
    <mergeCell ref="K38:K51"/>
    <mergeCell ref="L38:L51"/>
    <mergeCell ref="M38:M51"/>
    <mergeCell ref="A52:C64"/>
    <mergeCell ref="D52:D64"/>
    <mergeCell ref="E52:E64"/>
    <mergeCell ref="F52:F64"/>
    <mergeCell ref="G52:G64"/>
    <mergeCell ref="L54:L64"/>
    <mergeCell ref="M54:M64"/>
    <mergeCell ref="J34:J36"/>
    <mergeCell ref="K34:K36"/>
    <mergeCell ref="L34:L36"/>
    <mergeCell ref="M34:M36"/>
    <mergeCell ref="A37:C51"/>
    <mergeCell ref="D37:D51"/>
    <mergeCell ref="E37:E51"/>
    <mergeCell ref="F37:F51"/>
    <mergeCell ref="G37:G51"/>
    <mergeCell ref="J38:J51"/>
    <mergeCell ref="L29:L32"/>
    <mergeCell ref="M29:M32"/>
    <mergeCell ref="J30:J32"/>
    <mergeCell ref="K30:K32"/>
    <mergeCell ref="A33:C33"/>
    <mergeCell ref="A34:C36"/>
    <mergeCell ref="D34:D36"/>
    <mergeCell ref="E34:E36"/>
    <mergeCell ref="F34:F36"/>
    <mergeCell ref="G34:G36"/>
    <mergeCell ref="J26:J28"/>
    <mergeCell ref="K26:K28"/>
    <mergeCell ref="A29:C32"/>
    <mergeCell ref="D29:D32"/>
    <mergeCell ref="E29:E32"/>
    <mergeCell ref="F29:F32"/>
    <mergeCell ref="G29:G32"/>
    <mergeCell ref="M19:M23"/>
    <mergeCell ref="J21:J23"/>
    <mergeCell ref="K21:K23"/>
    <mergeCell ref="A24:C28"/>
    <mergeCell ref="D24:D28"/>
    <mergeCell ref="E24:E28"/>
    <mergeCell ref="F24:F28"/>
    <mergeCell ref="G24:G28"/>
    <mergeCell ref="L24:L28"/>
    <mergeCell ref="M24:M28"/>
    <mergeCell ref="L14:L18"/>
    <mergeCell ref="M14:M18"/>
    <mergeCell ref="J15:J18"/>
    <mergeCell ref="K15:K18"/>
    <mergeCell ref="A19:C23"/>
    <mergeCell ref="D19:D23"/>
    <mergeCell ref="E19:E23"/>
    <mergeCell ref="F19:F23"/>
    <mergeCell ref="G19:G23"/>
    <mergeCell ref="L19:L23"/>
    <mergeCell ref="F9:F12"/>
    <mergeCell ref="G9:G12"/>
    <mergeCell ref="L9:L12"/>
    <mergeCell ref="M9:M12"/>
    <mergeCell ref="A13:C13"/>
    <mergeCell ref="A14:C18"/>
    <mergeCell ref="D14:D18"/>
    <mergeCell ref="E14:E18"/>
    <mergeCell ref="F14:F18"/>
    <mergeCell ref="G14:G18"/>
    <mergeCell ref="A6:C6"/>
    <mergeCell ref="A7:C7"/>
    <mergeCell ref="A8:C8"/>
    <mergeCell ref="A9:C12"/>
    <mergeCell ref="D9:D12"/>
    <mergeCell ref="E9:E12"/>
    <mergeCell ref="A2:M2"/>
    <mergeCell ref="A3:M3"/>
    <mergeCell ref="A4:C5"/>
    <mergeCell ref="D4:F5"/>
    <mergeCell ref="G4:G5"/>
    <mergeCell ref="H4:M4"/>
    <mergeCell ref="H5:I5"/>
    <mergeCell ref="J5:K5"/>
    <mergeCell ref="L5:M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U235"/>
  <sheetViews>
    <sheetView tabSelected="1" zoomScalePageLayoutView="0" workbookViewId="0" topLeftCell="A10">
      <selection activeCell="R23" sqref="R23"/>
    </sheetView>
  </sheetViews>
  <sheetFormatPr defaultColWidth="9.33203125" defaultRowHeight="11.25"/>
  <cols>
    <col min="1" max="1" width="1.0078125" style="179" customWidth="1"/>
    <col min="2" max="2" width="5.5" style="179" customWidth="1"/>
    <col min="3" max="3" width="6.66015625" style="179" customWidth="1"/>
    <col min="4" max="5" width="14.16015625" style="179" customWidth="1"/>
    <col min="6" max="6" width="20" style="179" customWidth="1"/>
    <col min="7" max="7" width="8.5" style="179" customWidth="1"/>
    <col min="8" max="9" width="14.16015625" style="179" customWidth="1"/>
    <col min="10" max="10" width="31" style="179" customWidth="1"/>
    <col min="11" max="11" width="9.33203125" style="179" customWidth="1"/>
    <col min="12" max="21" width="9.33203125" style="181" customWidth="1"/>
    <col min="22" max="16384" width="9.33203125" style="182" customWidth="1"/>
  </cols>
  <sheetData>
    <row r="1" spans="2:10" ht="45" customHeight="1">
      <c r="B1" s="180" t="s">
        <v>677</v>
      </c>
      <c r="C1" s="180"/>
      <c r="D1" s="180"/>
      <c r="E1" s="180"/>
      <c r="F1" s="180"/>
      <c r="G1" s="180"/>
      <c r="H1" s="180"/>
      <c r="I1" s="180"/>
      <c r="J1" s="180"/>
    </row>
    <row r="2" spans="2:10" ht="19.5" customHeight="1">
      <c r="B2" s="183" t="s">
        <v>678</v>
      </c>
      <c r="C2" s="183"/>
      <c r="D2" s="183"/>
      <c r="E2" s="183"/>
      <c r="F2" s="184" t="s">
        <v>679</v>
      </c>
      <c r="G2" s="184"/>
      <c r="H2" s="184"/>
      <c r="I2" s="184"/>
      <c r="J2" s="184"/>
    </row>
    <row r="3" spans="2:21" ht="19.5" customHeight="1">
      <c r="B3" s="183" t="s">
        <v>680</v>
      </c>
      <c r="C3" s="183"/>
      <c r="D3" s="183"/>
      <c r="E3" s="183"/>
      <c r="F3" s="184" t="s">
        <v>0</v>
      </c>
      <c r="G3" s="184"/>
      <c r="H3" s="184"/>
      <c r="I3" s="184"/>
      <c r="J3" s="184"/>
      <c r="T3" s="182"/>
      <c r="U3" s="182"/>
    </row>
    <row r="4" spans="2:21" ht="23.25" customHeight="1">
      <c r="B4" s="183" t="s">
        <v>681</v>
      </c>
      <c r="C4" s="183"/>
      <c r="D4" s="183"/>
      <c r="E4" s="183"/>
      <c r="F4" s="185" t="s">
        <v>682</v>
      </c>
      <c r="G4" s="186" t="s">
        <v>683</v>
      </c>
      <c r="H4" s="183"/>
      <c r="I4" s="185" t="s">
        <v>684</v>
      </c>
      <c r="J4" s="185" t="s">
        <v>685</v>
      </c>
      <c r="T4" s="182"/>
      <c r="U4" s="182"/>
    </row>
    <row r="5" spans="2:21" ht="28.5" customHeight="1">
      <c r="B5" s="186" t="s">
        <v>686</v>
      </c>
      <c r="C5" s="186" t="s">
        <v>687</v>
      </c>
      <c r="D5" s="183"/>
      <c r="E5" s="183"/>
      <c r="F5" s="187" t="s">
        <v>688</v>
      </c>
      <c r="G5" s="187"/>
      <c r="H5" s="187"/>
      <c r="I5" s="187"/>
      <c r="J5" s="187"/>
      <c r="T5" s="182"/>
      <c r="U5" s="182"/>
    </row>
    <row r="6" spans="2:21" ht="46.5" customHeight="1">
      <c r="B6" s="183"/>
      <c r="C6" s="183" t="s">
        <v>689</v>
      </c>
      <c r="D6" s="183"/>
      <c r="E6" s="183"/>
      <c r="F6" s="188" t="s">
        <v>690</v>
      </c>
      <c r="G6" s="189"/>
      <c r="H6" s="189"/>
      <c r="I6" s="189"/>
      <c r="J6" s="189"/>
      <c r="T6" s="182"/>
      <c r="U6" s="182"/>
    </row>
    <row r="7" spans="2:10" ht="25.5" customHeight="1">
      <c r="B7" s="183"/>
      <c r="C7" s="190" t="s">
        <v>691</v>
      </c>
      <c r="D7" s="191"/>
      <c r="E7" s="192"/>
      <c r="F7" s="193" t="s">
        <v>692</v>
      </c>
      <c r="G7" s="194" t="s">
        <v>693</v>
      </c>
      <c r="H7" s="194"/>
      <c r="I7" s="195" t="s">
        <v>694</v>
      </c>
      <c r="J7" s="195" t="s">
        <v>695</v>
      </c>
    </row>
    <row r="8" spans="2:10" ht="72.75" customHeight="1">
      <c r="B8" s="183"/>
      <c r="C8" s="190" t="s">
        <v>696</v>
      </c>
      <c r="D8" s="191"/>
      <c r="E8" s="192"/>
      <c r="F8" s="188" t="s">
        <v>697</v>
      </c>
      <c r="G8" s="189"/>
      <c r="H8" s="189"/>
      <c r="I8" s="189"/>
      <c r="J8" s="189"/>
    </row>
    <row r="9" spans="2:10" ht="35.25" customHeight="1">
      <c r="B9" s="183"/>
      <c r="C9" s="190" t="s">
        <v>698</v>
      </c>
      <c r="D9" s="191"/>
      <c r="E9" s="192"/>
      <c r="F9" s="196" t="s">
        <v>699</v>
      </c>
      <c r="G9" s="196"/>
      <c r="H9" s="196"/>
      <c r="I9" s="196"/>
      <c r="J9" s="196"/>
    </row>
    <row r="10" spans="2:10" ht="31.5" customHeight="1">
      <c r="B10" s="183"/>
      <c r="C10" s="190" t="s">
        <v>700</v>
      </c>
      <c r="D10" s="191"/>
      <c r="E10" s="192"/>
      <c r="F10" s="196" t="s">
        <v>701</v>
      </c>
      <c r="G10" s="196"/>
      <c r="H10" s="196"/>
      <c r="I10" s="196"/>
      <c r="J10" s="196"/>
    </row>
    <row r="11" spans="2:10" ht="19.5" customHeight="1">
      <c r="B11" s="183"/>
      <c r="C11" s="190" t="s">
        <v>702</v>
      </c>
      <c r="D11" s="191"/>
      <c r="E11" s="192"/>
      <c r="F11" s="184" t="s">
        <v>703</v>
      </c>
      <c r="G11" s="184"/>
      <c r="H11" s="184"/>
      <c r="I11" s="184"/>
      <c r="J11" s="184"/>
    </row>
    <row r="12" spans="2:10" ht="19.5" customHeight="1">
      <c r="B12" s="197" t="s">
        <v>704</v>
      </c>
      <c r="C12" s="198"/>
      <c r="D12" s="187" t="s">
        <v>705</v>
      </c>
      <c r="E12" s="187"/>
      <c r="F12" s="199">
        <v>100000</v>
      </c>
      <c r="G12" s="200"/>
      <c r="H12" s="187" t="s">
        <v>706</v>
      </c>
      <c r="I12" s="187"/>
      <c r="J12" s="201">
        <v>24644</v>
      </c>
    </row>
    <row r="13" spans="2:10" ht="19.5" customHeight="1">
      <c r="B13" s="202"/>
      <c r="C13" s="203"/>
      <c r="D13" s="187" t="s">
        <v>707</v>
      </c>
      <c r="E13" s="187"/>
      <c r="F13" s="199">
        <v>100000</v>
      </c>
      <c r="G13" s="200"/>
      <c r="H13" s="187" t="s">
        <v>708</v>
      </c>
      <c r="I13" s="187"/>
      <c r="J13" s="201">
        <v>24644</v>
      </c>
    </row>
    <row r="14" spans="2:10" ht="19.5" customHeight="1">
      <c r="B14" s="204"/>
      <c r="C14" s="205"/>
      <c r="D14" s="187" t="s">
        <v>709</v>
      </c>
      <c r="E14" s="187"/>
      <c r="F14" s="199">
        <v>0</v>
      </c>
      <c r="G14" s="200"/>
      <c r="H14" s="187" t="s">
        <v>710</v>
      </c>
      <c r="I14" s="187"/>
      <c r="J14" s="201">
        <v>0</v>
      </c>
    </row>
    <row r="15" spans="2:10" ht="19.5" customHeight="1">
      <c r="B15" s="186" t="s">
        <v>711</v>
      </c>
      <c r="C15" s="183" t="s">
        <v>712</v>
      </c>
      <c r="D15" s="183"/>
      <c r="E15" s="183"/>
      <c r="F15" s="183"/>
      <c r="G15" s="183"/>
      <c r="H15" s="183" t="s">
        <v>713</v>
      </c>
      <c r="I15" s="183"/>
      <c r="J15" s="183"/>
    </row>
    <row r="16" spans="2:10" ht="45.75" customHeight="1">
      <c r="B16" s="183"/>
      <c r="C16" s="196" t="s">
        <v>714</v>
      </c>
      <c r="D16" s="196"/>
      <c r="E16" s="196"/>
      <c r="F16" s="196"/>
      <c r="G16" s="196"/>
      <c r="H16" s="196" t="s">
        <v>714</v>
      </c>
      <c r="I16" s="196"/>
      <c r="J16" s="196"/>
    </row>
    <row r="17" spans="2:10" ht="28.5" customHeight="1">
      <c r="B17" s="206" t="s">
        <v>715</v>
      </c>
      <c r="C17" s="207" t="s">
        <v>716</v>
      </c>
      <c r="D17" s="185" t="s">
        <v>717</v>
      </c>
      <c r="E17" s="185" t="s">
        <v>447</v>
      </c>
      <c r="F17" s="186" t="s">
        <v>718</v>
      </c>
      <c r="G17" s="186"/>
      <c r="H17" s="185" t="s">
        <v>717</v>
      </c>
      <c r="I17" s="185" t="s">
        <v>447</v>
      </c>
      <c r="J17" s="185" t="s">
        <v>718</v>
      </c>
    </row>
    <row r="18" spans="2:10" ht="55.5" customHeight="1">
      <c r="B18" s="208"/>
      <c r="C18" s="209" t="s">
        <v>719</v>
      </c>
      <c r="D18" s="209" t="s">
        <v>720</v>
      </c>
      <c r="E18" s="207" t="s">
        <v>721</v>
      </c>
      <c r="F18" s="209" t="s">
        <v>722</v>
      </c>
      <c r="G18" s="210"/>
      <c r="H18" s="209" t="s">
        <v>720</v>
      </c>
      <c r="I18" s="207" t="s">
        <v>721</v>
      </c>
      <c r="J18" s="207" t="s">
        <v>723</v>
      </c>
    </row>
    <row r="19" spans="2:10" ht="48" customHeight="1">
      <c r="B19" s="211"/>
      <c r="C19" s="212"/>
      <c r="D19" s="212"/>
      <c r="E19" s="207" t="s">
        <v>724</v>
      </c>
      <c r="F19" s="209" t="s">
        <v>725</v>
      </c>
      <c r="G19" s="213"/>
      <c r="H19" s="212"/>
      <c r="I19" s="207" t="s">
        <v>724</v>
      </c>
      <c r="J19" s="207" t="s">
        <v>543</v>
      </c>
    </row>
    <row r="20" spans="2:10" ht="24" customHeight="1">
      <c r="B20" s="211"/>
      <c r="C20" s="212"/>
      <c r="D20" s="214"/>
      <c r="E20" s="207" t="s">
        <v>726</v>
      </c>
      <c r="F20" s="209" t="s">
        <v>727</v>
      </c>
      <c r="G20" s="213"/>
      <c r="H20" s="214"/>
      <c r="I20" s="207" t="s">
        <v>726</v>
      </c>
      <c r="J20" s="207" t="s">
        <v>728</v>
      </c>
    </row>
    <row r="21" spans="2:10" ht="37.5" customHeight="1">
      <c r="B21" s="211"/>
      <c r="C21" s="212"/>
      <c r="D21" s="209" t="s">
        <v>729</v>
      </c>
      <c r="E21" s="207" t="s">
        <v>730</v>
      </c>
      <c r="F21" s="209" t="s">
        <v>731</v>
      </c>
      <c r="G21" s="213"/>
      <c r="H21" s="209" t="s">
        <v>729</v>
      </c>
      <c r="I21" s="207" t="s">
        <v>730</v>
      </c>
      <c r="J21" s="207" t="s">
        <v>731</v>
      </c>
    </row>
    <row r="22" spans="2:10" ht="40.5" customHeight="1">
      <c r="B22" s="211"/>
      <c r="C22" s="212"/>
      <c r="D22" s="212"/>
      <c r="E22" s="207" t="s">
        <v>732</v>
      </c>
      <c r="F22" s="209" t="s">
        <v>731</v>
      </c>
      <c r="G22" s="213"/>
      <c r="H22" s="212"/>
      <c r="I22" s="207" t="s">
        <v>732</v>
      </c>
      <c r="J22" s="207" t="s">
        <v>731</v>
      </c>
    </row>
    <row r="23" spans="2:10" ht="37.5" customHeight="1">
      <c r="B23" s="211"/>
      <c r="C23" s="212"/>
      <c r="D23" s="214"/>
      <c r="E23" s="207" t="s">
        <v>733</v>
      </c>
      <c r="F23" s="209" t="s">
        <v>734</v>
      </c>
      <c r="G23" s="213"/>
      <c r="H23" s="214"/>
      <c r="I23" s="207" t="s">
        <v>733</v>
      </c>
      <c r="J23" s="207" t="s">
        <v>734</v>
      </c>
    </row>
    <row r="24" spans="2:10" ht="30" customHeight="1">
      <c r="B24" s="211"/>
      <c r="C24" s="214"/>
      <c r="D24" s="207" t="s">
        <v>735</v>
      </c>
      <c r="E24" s="207" t="s">
        <v>736</v>
      </c>
      <c r="F24" s="209" t="s">
        <v>737</v>
      </c>
      <c r="G24" s="213"/>
      <c r="H24" s="207" t="s">
        <v>735</v>
      </c>
      <c r="I24" s="207" t="s">
        <v>736</v>
      </c>
      <c r="J24" s="207" t="s">
        <v>737</v>
      </c>
    </row>
    <row r="25" spans="2:10" ht="63" customHeight="1">
      <c r="B25" s="211"/>
      <c r="C25" s="209" t="s">
        <v>738</v>
      </c>
      <c r="D25" s="207" t="s">
        <v>739</v>
      </c>
      <c r="E25" s="207" t="s">
        <v>740</v>
      </c>
      <c r="F25" s="209" t="s">
        <v>741</v>
      </c>
      <c r="G25" s="213"/>
      <c r="H25" s="207" t="s">
        <v>739</v>
      </c>
      <c r="I25" s="207" t="s">
        <v>740</v>
      </c>
      <c r="J25" s="207" t="s">
        <v>741</v>
      </c>
    </row>
    <row r="26" spans="2:10" ht="48" customHeight="1">
      <c r="B26" s="211"/>
      <c r="C26" s="214"/>
      <c r="D26" s="207" t="s">
        <v>742</v>
      </c>
      <c r="E26" s="207" t="s">
        <v>743</v>
      </c>
      <c r="F26" s="209" t="s">
        <v>741</v>
      </c>
      <c r="G26" s="213"/>
      <c r="H26" s="207" t="s">
        <v>742</v>
      </c>
      <c r="I26" s="207" t="s">
        <v>743</v>
      </c>
      <c r="J26" s="207" t="s">
        <v>741</v>
      </c>
    </row>
    <row r="27" spans="2:10" ht="70.5" customHeight="1">
      <c r="B27" s="215"/>
      <c r="C27" s="207" t="s">
        <v>744</v>
      </c>
      <c r="D27" s="207" t="s">
        <v>443</v>
      </c>
      <c r="E27" s="207" t="s">
        <v>745</v>
      </c>
      <c r="F27" s="209" t="s">
        <v>746</v>
      </c>
      <c r="G27" s="213"/>
      <c r="H27" s="207" t="s">
        <v>443</v>
      </c>
      <c r="I27" s="207" t="s">
        <v>745</v>
      </c>
      <c r="J27" s="207" t="s">
        <v>746</v>
      </c>
    </row>
    <row r="28" spans="3:10" ht="11.25">
      <c r="C28" s="216"/>
      <c r="D28" s="216"/>
      <c r="E28" s="216"/>
      <c r="F28" s="216"/>
      <c r="G28" s="216"/>
      <c r="H28" s="216"/>
      <c r="I28" s="216"/>
      <c r="J28" s="216"/>
    </row>
    <row r="29" spans="3:10" ht="11.25">
      <c r="C29" s="216"/>
      <c r="D29" s="216"/>
      <c r="E29" s="216"/>
      <c r="F29" s="216"/>
      <c r="G29" s="216"/>
      <c r="H29" s="216"/>
      <c r="I29" s="216"/>
      <c r="J29" s="216"/>
    </row>
    <row r="30" spans="3:10" ht="11.25">
      <c r="C30" s="216"/>
      <c r="D30" s="216"/>
      <c r="E30" s="216"/>
      <c r="F30" s="216"/>
      <c r="G30" s="216"/>
      <c r="H30" s="216"/>
      <c r="I30" s="216"/>
      <c r="J30" s="216"/>
    </row>
    <row r="31" spans="3:10" ht="11.25">
      <c r="C31" s="216"/>
      <c r="D31" s="216"/>
      <c r="E31" s="216"/>
      <c r="F31" s="216"/>
      <c r="G31" s="216"/>
      <c r="H31" s="216"/>
      <c r="I31" s="216"/>
      <c r="J31" s="216"/>
    </row>
    <row r="32" spans="3:10" ht="11.25">
      <c r="C32" s="216"/>
      <c r="D32" s="216"/>
      <c r="E32" s="216"/>
      <c r="F32" s="216"/>
      <c r="G32" s="216"/>
      <c r="H32" s="216"/>
      <c r="I32" s="216"/>
      <c r="J32" s="216"/>
    </row>
    <row r="33" spans="3:10" ht="11.25">
      <c r="C33" s="216"/>
      <c r="D33" s="216"/>
      <c r="E33" s="216"/>
      <c r="F33" s="216"/>
      <c r="G33" s="216"/>
      <c r="H33" s="216"/>
      <c r="I33" s="216"/>
      <c r="J33" s="216"/>
    </row>
    <row r="34" spans="3:10" ht="11.25">
      <c r="C34" s="216"/>
      <c r="D34" s="216"/>
      <c r="E34" s="216"/>
      <c r="F34" s="216"/>
      <c r="G34" s="216"/>
      <c r="H34" s="216"/>
      <c r="I34" s="216"/>
      <c r="J34" s="216"/>
    </row>
    <row r="35" spans="3:10" ht="11.25">
      <c r="C35" s="216"/>
      <c r="D35" s="216"/>
      <c r="E35" s="216"/>
      <c r="F35" s="216"/>
      <c r="G35" s="216"/>
      <c r="H35" s="216"/>
      <c r="I35" s="216"/>
      <c r="J35" s="216"/>
    </row>
    <row r="36" spans="3:10" ht="11.25">
      <c r="C36" s="216"/>
      <c r="D36" s="216"/>
      <c r="E36" s="216"/>
      <c r="F36" s="216"/>
      <c r="G36" s="216"/>
      <c r="H36" s="216"/>
      <c r="I36" s="216"/>
      <c r="J36" s="216"/>
    </row>
    <row r="37" spans="3:10" ht="11.25">
      <c r="C37" s="216"/>
      <c r="D37" s="216"/>
      <c r="E37" s="216"/>
      <c r="F37" s="216"/>
      <c r="G37" s="216"/>
      <c r="H37" s="216"/>
      <c r="I37" s="216"/>
      <c r="J37" s="216"/>
    </row>
    <row r="38" spans="3:10" ht="11.25">
      <c r="C38" s="216"/>
      <c r="D38" s="216"/>
      <c r="E38" s="216"/>
      <c r="F38" s="216"/>
      <c r="G38" s="216"/>
      <c r="H38" s="216"/>
      <c r="I38" s="216"/>
      <c r="J38" s="216"/>
    </row>
    <row r="39" spans="3:10" ht="11.25">
      <c r="C39" s="216"/>
      <c r="D39" s="216"/>
      <c r="E39" s="216"/>
      <c r="F39" s="216"/>
      <c r="G39" s="216"/>
      <c r="H39" s="216"/>
      <c r="I39" s="216"/>
      <c r="J39" s="216"/>
    </row>
    <row r="40" spans="3:10" ht="11.25">
      <c r="C40" s="216"/>
      <c r="D40" s="216"/>
      <c r="E40" s="216"/>
      <c r="F40" s="216"/>
      <c r="G40" s="216"/>
      <c r="H40" s="216"/>
      <c r="I40" s="216"/>
      <c r="J40" s="216"/>
    </row>
    <row r="41" spans="3:10" ht="11.25">
      <c r="C41" s="216"/>
      <c r="D41" s="216"/>
      <c r="E41" s="216"/>
      <c r="F41" s="216"/>
      <c r="G41" s="216"/>
      <c r="H41" s="216"/>
      <c r="I41" s="216"/>
      <c r="J41" s="216"/>
    </row>
    <row r="42" spans="3:10" ht="11.25">
      <c r="C42" s="216"/>
      <c r="D42" s="216"/>
      <c r="E42" s="216"/>
      <c r="F42" s="216"/>
      <c r="G42" s="216"/>
      <c r="H42" s="216"/>
      <c r="I42" s="216"/>
      <c r="J42" s="216"/>
    </row>
    <row r="43" spans="3:10" ht="11.25">
      <c r="C43" s="216"/>
      <c r="D43" s="216"/>
      <c r="E43" s="216"/>
      <c r="F43" s="216"/>
      <c r="G43" s="216"/>
      <c r="H43" s="216"/>
      <c r="I43" s="216"/>
      <c r="J43" s="216"/>
    </row>
    <row r="44" spans="3:10" ht="11.25">
      <c r="C44" s="216"/>
      <c r="D44" s="216"/>
      <c r="E44" s="216"/>
      <c r="F44" s="216"/>
      <c r="G44" s="216"/>
      <c r="H44" s="216"/>
      <c r="I44" s="216"/>
      <c r="J44" s="216"/>
    </row>
    <row r="45" spans="3:10" ht="11.25">
      <c r="C45" s="216"/>
      <c r="D45" s="216"/>
      <c r="E45" s="216"/>
      <c r="F45" s="216"/>
      <c r="G45" s="216"/>
      <c r="H45" s="216"/>
      <c r="I45" s="216"/>
      <c r="J45" s="216"/>
    </row>
    <row r="46" spans="3:10" ht="11.25">
      <c r="C46" s="216"/>
      <c r="D46" s="216"/>
      <c r="E46" s="216"/>
      <c r="F46" s="216"/>
      <c r="G46" s="216"/>
      <c r="H46" s="216"/>
      <c r="I46" s="216"/>
      <c r="J46" s="216"/>
    </row>
    <row r="47" spans="3:10" ht="11.25">
      <c r="C47" s="216"/>
      <c r="D47" s="216"/>
      <c r="E47" s="216"/>
      <c r="F47" s="216"/>
      <c r="G47" s="216"/>
      <c r="H47" s="216"/>
      <c r="I47" s="216"/>
      <c r="J47" s="216"/>
    </row>
    <row r="48" spans="3:10" ht="11.25">
      <c r="C48" s="216"/>
      <c r="D48" s="216"/>
      <c r="E48" s="216"/>
      <c r="F48" s="216"/>
      <c r="G48" s="216"/>
      <c r="H48" s="216"/>
      <c r="I48" s="216"/>
      <c r="J48" s="216"/>
    </row>
    <row r="49" spans="3:10" ht="11.25">
      <c r="C49" s="216"/>
      <c r="D49" s="216"/>
      <c r="E49" s="216"/>
      <c r="F49" s="216"/>
      <c r="G49" s="216"/>
      <c r="H49" s="216"/>
      <c r="I49" s="216"/>
      <c r="J49" s="216"/>
    </row>
    <row r="50" spans="3:10" ht="11.25">
      <c r="C50" s="216"/>
      <c r="D50" s="216"/>
      <c r="E50" s="216"/>
      <c r="F50" s="216"/>
      <c r="G50" s="216"/>
      <c r="H50" s="216"/>
      <c r="I50" s="216"/>
      <c r="J50" s="216"/>
    </row>
    <row r="51" spans="3:10" ht="11.25">
      <c r="C51" s="216"/>
      <c r="D51" s="216"/>
      <c r="E51" s="216"/>
      <c r="F51" s="216"/>
      <c r="G51" s="216"/>
      <c r="H51" s="216"/>
      <c r="I51" s="216"/>
      <c r="J51" s="216"/>
    </row>
    <row r="52" spans="3:10" ht="11.25">
      <c r="C52" s="216"/>
      <c r="D52" s="216"/>
      <c r="E52" s="216"/>
      <c r="F52" s="216"/>
      <c r="G52" s="216"/>
      <c r="H52" s="216"/>
      <c r="I52" s="216"/>
      <c r="J52" s="216"/>
    </row>
    <row r="53" spans="3:10" ht="11.25">
      <c r="C53" s="216"/>
      <c r="D53" s="216"/>
      <c r="E53" s="216"/>
      <c r="F53" s="216"/>
      <c r="G53" s="216"/>
      <c r="H53" s="216"/>
      <c r="I53" s="216"/>
      <c r="J53" s="216"/>
    </row>
    <row r="54" spans="3:10" ht="11.25">
      <c r="C54" s="216"/>
      <c r="D54" s="216"/>
      <c r="E54" s="216"/>
      <c r="F54" s="216"/>
      <c r="G54" s="216"/>
      <c r="H54" s="216"/>
      <c r="I54" s="216"/>
      <c r="J54" s="216"/>
    </row>
    <row r="55" spans="3:10" ht="11.25">
      <c r="C55" s="216"/>
      <c r="D55" s="216"/>
      <c r="E55" s="216"/>
      <c r="F55" s="216"/>
      <c r="G55" s="216"/>
      <c r="H55" s="216"/>
      <c r="I55" s="216"/>
      <c r="J55" s="216"/>
    </row>
    <row r="56" spans="3:10" ht="11.25">
      <c r="C56" s="216"/>
      <c r="D56" s="216"/>
      <c r="E56" s="216"/>
      <c r="F56" s="216"/>
      <c r="G56" s="216"/>
      <c r="H56" s="216"/>
      <c r="I56" s="216"/>
      <c r="J56" s="216"/>
    </row>
    <row r="57" spans="3:10" ht="11.25">
      <c r="C57" s="216"/>
      <c r="D57" s="216"/>
      <c r="E57" s="216"/>
      <c r="F57" s="216"/>
      <c r="G57" s="216"/>
      <c r="H57" s="216"/>
      <c r="I57" s="216"/>
      <c r="J57" s="216"/>
    </row>
    <row r="58" spans="3:10" ht="11.25">
      <c r="C58" s="216"/>
      <c r="D58" s="216"/>
      <c r="E58" s="216"/>
      <c r="F58" s="216"/>
      <c r="G58" s="216"/>
      <c r="H58" s="216"/>
      <c r="I58" s="216"/>
      <c r="J58" s="216"/>
    </row>
    <row r="59" spans="3:10" ht="11.25">
      <c r="C59" s="216"/>
      <c r="D59" s="216"/>
      <c r="E59" s="216"/>
      <c r="F59" s="216"/>
      <c r="G59" s="216"/>
      <c r="H59" s="216"/>
      <c r="I59" s="216"/>
      <c r="J59" s="216"/>
    </row>
    <row r="60" spans="3:10" ht="11.25">
      <c r="C60" s="216"/>
      <c r="D60" s="216"/>
      <c r="E60" s="216"/>
      <c r="F60" s="216"/>
      <c r="G60" s="216"/>
      <c r="H60" s="216"/>
      <c r="I60" s="216"/>
      <c r="J60" s="216"/>
    </row>
    <row r="61" spans="3:10" ht="11.25">
      <c r="C61" s="216"/>
      <c r="D61" s="216"/>
      <c r="E61" s="216"/>
      <c r="F61" s="216"/>
      <c r="G61" s="216"/>
      <c r="H61" s="216"/>
      <c r="I61" s="216"/>
      <c r="J61" s="216"/>
    </row>
    <row r="62" spans="3:10" ht="11.25">
      <c r="C62" s="216"/>
      <c r="D62" s="216"/>
      <c r="E62" s="216"/>
      <c r="F62" s="216"/>
      <c r="G62" s="216"/>
      <c r="H62" s="216"/>
      <c r="I62" s="216"/>
      <c r="J62" s="216"/>
    </row>
    <row r="63" spans="3:10" ht="11.25">
      <c r="C63" s="216"/>
      <c r="D63" s="216"/>
      <c r="E63" s="216"/>
      <c r="F63" s="216"/>
      <c r="G63" s="216"/>
      <c r="H63" s="216"/>
      <c r="I63" s="216"/>
      <c r="J63" s="216"/>
    </row>
    <row r="64" spans="3:10" ht="11.25">
      <c r="C64" s="216"/>
      <c r="D64" s="216"/>
      <c r="E64" s="216"/>
      <c r="F64" s="216"/>
      <c r="G64" s="216"/>
      <c r="H64" s="216"/>
      <c r="I64" s="216"/>
      <c r="J64" s="216"/>
    </row>
    <row r="65" spans="3:10" ht="11.25">
      <c r="C65" s="216"/>
      <c r="D65" s="216"/>
      <c r="E65" s="216"/>
      <c r="F65" s="216"/>
      <c r="G65" s="216"/>
      <c r="H65" s="216"/>
      <c r="I65" s="216"/>
      <c r="J65" s="216"/>
    </row>
    <row r="66" spans="3:10" ht="11.25">
      <c r="C66" s="216"/>
      <c r="D66" s="216"/>
      <c r="E66" s="216"/>
      <c r="F66" s="216"/>
      <c r="G66" s="216"/>
      <c r="H66" s="216"/>
      <c r="I66" s="216"/>
      <c r="J66" s="216"/>
    </row>
    <row r="67" spans="3:10" ht="11.25">
      <c r="C67" s="216"/>
      <c r="D67" s="216"/>
      <c r="E67" s="216"/>
      <c r="F67" s="216"/>
      <c r="G67" s="216"/>
      <c r="H67" s="216"/>
      <c r="I67" s="216"/>
      <c r="J67" s="216"/>
    </row>
    <row r="68" spans="3:10" ht="11.25">
      <c r="C68" s="216"/>
      <c r="D68" s="216"/>
      <c r="E68" s="216"/>
      <c r="F68" s="216"/>
      <c r="G68" s="216"/>
      <c r="H68" s="216"/>
      <c r="I68" s="216"/>
      <c r="J68" s="216"/>
    </row>
    <row r="69" spans="3:10" ht="11.25">
      <c r="C69" s="216"/>
      <c r="D69" s="216"/>
      <c r="E69" s="216"/>
      <c r="F69" s="216"/>
      <c r="G69" s="216"/>
      <c r="H69" s="216"/>
      <c r="I69" s="216"/>
      <c r="J69" s="216"/>
    </row>
    <row r="70" spans="3:10" ht="11.25">
      <c r="C70" s="216"/>
      <c r="D70" s="216"/>
      <c r="E70" s="216"/>
      <c r="F70" s="216"/>
      <c r="G70" s="216"/>
      <c r="H70" s="216"/>
      <c r="I70" s="216"/>
      <c r="J70" s="216"/>
    </row>
    <row r="71" spans="3:10" ht="11.25">
      <c r="C71" s="216"/>
      <c r="D71" s="216"/>
      <c r="E71" s="216"/>
      <c r="F71" s="216"/>
      <c r="G71" s="216"/>
      <c r="H71" s="216"/>
      <c r="I71" s="216"/>
      <c r="J71" s="216"/>
    </row>
    <row r="72" spans="3:10" ht="11.25">
      <c r="C72" s="216"/>
      <c r="D72" s="216"/>
      <c r="E72" s="216"/>
      <c r="F72" s="216"/>
      <c r="G72" s="216"/>
      <c r="H72" s="216"/>
      <c r="I72" s="216"/>
      <c r="J72" s="216"/>
    </row>
    <row r="73" spans="3:10" ht="11.25">
      <c r="C73" s="216"/>
      <c r="D73" s="216"/>
      <c r="E73" s="216"/>
      <c r="F73" s="216"/>
      <c r="G73" s="216"/>
      <c r="H73" s="216"/>
      <c r="I73" s="216"/>
      <c r="J73" s="216"/>
    </row>
    <row r="74" spans="3:10" ht="11.25">
      <c r="C74" s="216"/>
      <c r="D74" s="216"/>
      <c r="E74" s="216"/>
      <c r="F74" s="216"/>
      <c r="G74" s="216"/>
      <c r="H74" s="216"/>
      <c r="I74" s="216"/>
      <c r="J74" s="216"/>
    </row>
    <row r="75" spans="3:10" ht="11.25">
      <c r="C75" s="216"/>
      <c r="D75" s="216"/>
      <c r="E75" s="216"/>
      <c r="F75" s="216"/>
      <c r="G75" s="216"/>
      <c r="H75" s="216"/>
      <c r="I75" s="216"/>
      <c r="J75" s="216"/>
    </row>
    <row r="76" spans="3:10" ht="11.25">
      <c r="C76" s="216"/>
      <c r="D76" s="216"/>
      <c r="E76" s="216"/>
      <c r="F76" s="216"/>
      <c r="G76" s="216"/>
      <c r="H76" s="216"/>
      <c r="I76" s="216"/>
      <c r="J76" s="216"/>
    </row>
    <row r="77" spans="3:10" ht="11.25">
      <c r="C77" s="216"/>
      <c r="D77" s="216"/>
      <c r="E77" s="216"/>
      <c r="F77" s="216"/>
      <c r="G77" s="216"/>
      <c r="H77" s="216"/>
      <c r="I77" s="216"/>
      <c r="J77" s="216"/>
    </row>
    <row r="78" spans="3:10" ht="11.25">
      <c r="C78" s="216"/>
      <c r="D78" s="216"/>
      <c r="E78" s="216"/>
      <c r="F78" s="216"/>
      <c r="G78" s="216"/>
      <c r="H78" s="216"/>
      <c r="I78" s="216"/>
      <c r="J78" s="216"/>
    </row>
    <row r="79" spans="3:10" ht="11.25">
      <c r="C79" s="216"/>
      <c r="D79" s="216"/>
      <c r="E79" s="216"/>
      <c r="F79" s="216"/>
      <c r="G79" s="216"/>
      <c r="H79" s="216"/>
      <c r="I79" s="216"/>
      <c r="J79" s="216"/>
    </row>
    <row r="80" spans="3:10" ht="11.25">
      <c r="C80" s="216"/>
      <c r="D80" s="216"/>
      <c r="E80" s="216"/>
      <c r="F80" s="216"/>
      <c r="G80" s="216"/>
      <c r="H80" s="216"/>
      <c r="I80" s="216"/>
      <c r="J80" s="216"/>
    </row>
    <row r="81" spans="3:10" ht="11.25">
      <c r="C81" s="216"/>
      <c r="D81" s="216"/>
      <c r="E81" s="216"/>
      <c r="F81" s="216"/>
      <c r="G81" s="216"/>
      <c r="H81" s="216"/>
      <c r="I81" s="216"/>
      <c r="J81" s="216"/>
    </row>
    <row r="82" spans="3:10" ht="11.25">
      <c r="C82" s="216"/>
      <c r="D82" s="216"/>
      <c r="E82" s="216"/>
      <c r="F82" s="216"/>
      <c r="G82" s="216"/>
      <c r="H82" s="216"/>
      <c r="I82" s="216"/>
      <c r="J82" s="216"/>
    </row>
    <row r="83" spans="3:10" ht="11.25">
      <c r="C83" s="216"/>
      <c r="D83" s="216"/>
      <c r="E83" s="216"/>
      <c r="F83" s="216"/>
      <c r="G83" s="216"/>
      <c r="H83" s="216"/>
      <c r="I83" s="216"/>
      <c r="J83" s="216"/>
    </row>
    <row r="84" spans="3:10" ht="11.25">
      <c r="C84" s="216"/>
      <c r="D84" s="216"/>
      <c r="E84" s="216"/>
      <c r="F84" s="216"/>
      <c r="G84" s="216"/>
      <c r="H84" s="216"/>
      <c r="I84" s="216"/>
      <c r="J84" s="216"/>
    </row>
    <row r="85" spans="3:10" ht="11.25">
      <c r="C85" s="216"/>
      <c r="D85" s="216"/>
      <c r="E85" s="216"/>
      <c r="F85" s="216"/>
      <c r="G85" s="216"/>
      <c r="H85" s="216"/>
      <c r="I85" s="216"/>
      <c r="J85" s="216"/>
    </row>
    <row r="86" spans="3:10" ht="11.25">
      <c r="C86" s="216"/>
      <c r="D86" s="216"/>
      <c r="E86" s="216"/>
      <c r="F86" s="216"/>
      <c r="G86" s="216"/>
      <c r="H86" s="216"/>
      <c r="I86" s="216"/>
      <c r="J86" s="216"/>
    </row>
    <row r="87" spans="3:10" ht="11.25">
      <c r="C87" s="216"/>
      <c r="D87" s="216"/>
      <c r="E87" s="216"/>
      <c r="F87" s="216"/>
      <c r="G87" s="216"/>
      <c r="H87" s="216"/>
      <c r="I87" s="216"/>
      <c r="J87" s="216"/>
    </row>
    <row r="88" spans="3:10" ht="11.25">
      <c r="C88" s="216"/>
      <c r="D88" s="216"/>
      <c r="E88" s="216"/>
      <c r="F88" s="216"/>
      <c r="G88" s="216"/>
      <c r="H88" s="216"/>
      <c r="I88" s="216"/>
      <c r="J88" s="216"/>
    </row>
    <row r="89" spans="3:10" ht="11.25">
      <c r="C89" s="216"/>
      <c r="D89" s="216"/>
      <c r="E89" s="216"/>
      <c r="F89" s="216"/>
      <c r="G89" s="216"/>
      <c r="H89" s="216"/>
      <c r="I89" s="216"/>
      <c r="J89" s="216"/>
    </row>
    <row r="90" spans="3:10" ht="11.25">
      <c r="C90" s="216"/>
      <c r="D90" s="216"/>
      <c r="E90" s="216"/>
      <c r="F90" s="216"/>
      <c r="G90" s="216"/>
      <c r="H90" s="216"/>
      <c r="I90" s="216"/>
      <c r="J90" s="216"/>
    </row>
    <row r="91" spans="3:10" ht="11.25">
      <c r="C91" s="216"/>
      <c r="D91" s="216"/>
      <c r="E91" s="216"/>
      <c r="F91" s="216"/>
      <c r="G91" s="216"/>
      <c r="H91" s="216"/>
      <c r="I91" s="216"/>
      <c r="J91" s="216"/>
    </row>
    <row r="92" spans="3:10" ht="11.25">
      <c r="C92" s="216"/>
      <c r="D92" s="216"/>
      <c r="E92" s="216"/>
      <c r="F92" s="216"/>
      <c r="G92" s="216"/>
      <c r="H92" s="216"/>
      <c r="I92" s="216"/>
      <c r="J92" s="216"/>
    </row>
    <row r="93" spans="3:10" ht="11.25">
      <c r="C93" s="216"/>
      <c r="D93" s="216"/>
      <c r="E93" s="216"/>
      <c r="F93" s="216"/>
      <c r="G93" s="216"/>
      <c r="H93" s="216"/>
      <c r="I93" s="216"/>
      <c r="J93" s="216"/>
    </row>
    <row r="94" spans="3:10" ht="11.25">
      <c r="C94" s="216"/>
      <c r="D94" s="216"/>
      <c r="E94" s="216"/>
      <c r="F94" s="216"/>
      <c r="G94" s="216"/>
      <c r="H94" s="216"/>
      <c r="I94" s="216"/>
      <c r="J94" s="216"/>
    </row>
    <row r="95" spans="3:10" ht="11.25">
      <c r="C95" s="216"/>
      <c r="D95" s="216"/>
      <c r="E95" s="216"/>
      <c r="F95" s="216"/>
      <c r="G95" s="216"/>
      <c r="H95" s="216"/>
      <c r="I95" s="216"/>
      <c r="J95" s="216"/>
    </row>
    <row r="96" spans="3:10" ht="11.25">
      <c r="C96" s="216"/>
      <c r="D96" s="216"/>
      <c r="E96" s="216"/>
      <c r="F96" s="216"/>
      <c r="G96" s="216"/>
      <c r="H96" s="216"/>
      <c r="I96" s="216"/>
      <c r="J96" s="216"/>
    </row>
    <row r="97" spans="3:10" ht="11.25">
      <c r="C97" s="216"/>
      <c r="D97" s="216"/>
      <c r="E97" s="216"/>
      <c r="F97" s="216"/>
      <c r="G97" s="216"/>
      <c r="H97" s="216"/>
      <c r="I97" s="216"/>
      <c r="J97" s="216"/>
    </row>
    <row r="98" spans="3:10" ht="11.25">
      <c r="C98" s="216"/>
      <c r="D98" s="216"/>
      <c r="E98" s="216"/>
      <c r="F98" s="216"/>
      <c r="G98" s="216"/>
      <c r="H98" s="216"/>
      <c r="I98" s="216"/>
      <c r="J98" s="216"/>
    </row>
    <row r="99" spans="3:10" ht="11.25">
      <c r="C99" s="216"/>
      <c r="D99" s="216"/>
      <c r="E99" s="216"/>
      <c r="F99" s="216"/>
      <c r="G99" s="216"/>
      <c r="H99" s="216"/>
      <c r="I99" s="216"/>
      <c r="J99" s="216"/>
    </row>
    <row r="100" spans="3:10" ht="11.25">
      <c r="C100" s="216"/>
      <c r="D100" s="216"/>
      <c r="E100" s="216"/>
      <c r="F100" s="216"/>
      <c r="G100" s="216"/>
      <c r="H100" s="216"/>
      <c r="I100" s="216"/>
      <c r="J100" s="216"/>
    </row>
    <row r="101" spans="3:10" ht="11.25">
      <c r="C101" s="216"/>
      <c r="D101" s="216"/>
      <c r="E101" s="216"/>
      <c r="F101" s="216"/>
      <c r="G101" s="216"/>
      <c r="H101" s="216"/>
      <c r="I101" s="216"/>
      <c r="J101" s="216"/>
    </row>
    <row r="102" spans="3:10" ht="11.25">
      <c r="C102" s="216"/>
      <c r="D102" s="216"/>
      <c r="E102" s="216"/>
      <c r="F102" s="216"/>
      <c r="G102" s="216"/>
      <c r="H102" s="216"/>
      <c r="I102" s="216"/>
      <c r="J102" s="216"/>
    </row>
    <row r="103" spans="3:10" ht="11.25">
      <c r="C103" s="216"/>
      <c r="D103" s="216"/>
      <c r="E103" s="216"/>
      <c r="F103" s="216"/>
      <c r="G103" s="216"/>
      <c r="H103" s="216"/>
      <c r="I103" s="216"/>
      <c r="J103" s="216"/>
    </row>
    <row r="104" spans="3:10" ht="11.25">
      <c r="C104" s="216"/>
      <c r="D104" s="216"/>
      <c r="E104" s="216"/>
      <c r="F104" s="216"/>
      <c r="G104" s="216"/>
      <c r="H104" s="216"/>
      <c r="I104" s="216"/>
      <c r="J104" s="216"/>
    </row>
    <row r="105" spans="3:10" ht="11.25">
      <c r="C105" s="216"/>
      <c r="D105" s="216"/>
      <c r="E105" s="216"/>
      <c r="F105" s="216"/>
      <c r="G105" s="216"/>
      <c r="H105" s="216"/>
      <c r="I105" s="216"/>
      <c r="J105" s="216"/>
    </row>
    <row r="106" spans="3:10" ht="11.25">
      <c r="C106" s="216"/>
      <c r="D106" s="216"/>
      <c r="E106" s="216"/>
      <c r="F106" s="216"/>
      <c r="G106" s="216"/>
      <c r="H106" s="216"/>
      <c r="I106" s="216"/>
      <c r="J106" s="216"/>
    </row>
    <row r="107" spans="3:10" ht="11.25">
      <c r="C107" s="216"/>
      <c r="D107" s="216"/>
      <c r="E107" s="216"/>
      <c r="F107" s="216"/>
      <c r="G107" s="216"/>
      <c r="H107" s="216"/>
      <c r="I107" s="216"/>
      <c r="J107" s="216"/>
    </row>
    <row r="108" spans="3:10" ht="11.25">
      <c r="C108" s="216"/>
      <c r="D108" s="216"/>
      <c r="E108" s="216"/>
      <c r="F108" s="216"/>
      <c r="G108" s="216"/>
      <c r="H108" s="216"/>
      <c r="I108" s="216"/>
      <c r="J108" s="216"/>
    </row>
    <row r="109" spans="3:10" ht="11.25">
      <c r="C109" s="216"/>
      <c r="D109" s="216"/>
      <c r="E109" s="216"/>
      <c r="F109" s="216"/>
      <c r="G109" s="216"/>
      <c r="H109" s="216"/>
      <c r="I109" s="216"/>
      <c r="J109" s="216"/>
    </row>
    <row r="110" spans="3:10" ht="11.25">
      <c r="C110" s="216"/>
      <c r="D110" s="216"/>
      <c r="E110" s="216"/>
      <c r="F110" s="216"/>
      <c r="G110" s="216"/>
      <c r="H110" s="216"/>
      <c r="I110" s="216"/>
      <c r="J110" s="216"/>
    </row>
    <row r="111" spans="3:10" ht="11.25">
      <c r="C111" s="216"/>
      <c r="D111" s="216"/>
      <c r="E111" s="216"/>
      <c r="F111" s="216"/>
      <c r="G111" s="216"/>
      <c r="H111" s="216"/>
      <c r="I111" s="216"/>
      <c r="J111" s="216"/>
    </row>
    <row r="112" spans="3:10" ht="11.25">
      <c r="C112" s="216"/>
      <c r="D112" s="216"/>
      <c r="E112" s="216"/>
      <c r="F112" s="216"/>
      <c r="G112" s="216"/>
      <c r="H112" s="216"/>
      <c r="I112" s="216"/>
      <c r="J112" s="216"/>
    </row>
    <row r="113" spans="3:10" ht="11.25">
      <c r="C113" s="216"/>
      <c r="D113" s="216"/>
      <c r="E113" s="216"/>
      <c r="F113" s="216"/>
      <c r="G113" s="216"/>
      <c r="H113" s="216"/>
      <c r="I113" s="216"/>
      <c r="J113" s="216"/>
    </row>
    <row r="114" spans="3:10" ht="11.25">
      <c r="C114" s="216"/>
      <c r="D114" s="216"/>
      <c r="E114" s="216"/>
      <c r="F114" s="216"/>
      <c r="G114" s="216"/>
      <c r="H114" s="216"/>
      <c r="I114" s="216"/>
      <c r="J114" s="216"/>
    </row>
    <row r="115" spans="3:10" ht="11.25">
      <c r="C115" s="216"/>
      <c r="D115" s="216"/>
      <c r="E115" s="216"/>
      <c r="F115" s="216"/>
      <c r="G115" s="216"/>
      <c r="H115" s="216"/>
      <c r="I115" s="216"/>
      <c r="J115" s="216"/>
    </row>
    <row r="116" spans="3:10" ht="11.25">
      <c r="C116" s="216"/>
      <c r="D116" s="216"/>
      <c r="E116" s="216"/>
      <c r="F116" s="216"/>
      <c r="G116" s="216"/>
      <c r="H116" s="216"/>
      <c r="I116" s="216"/>
      <c r="J116" s="216"/>
    </row>
    <row r="117" spans="3:10" ht="11.25">
      <c r="C117" s="216"/>
      <c r="D117" s="216"/>
      <c r="E117" s="216"/>
      <c r="F117" s="216"/>
      <c r="G117" s="216"/>
      <c r="H117" s="216"/>
      <c r="I117" s="216"/>
      <c r="J117" s="216"/>
    </row>
    <row r="118" spans="3:10" ht="11.25">
      <c r="C118" s="216"/>
      <c r="D118" s="216"/>
      <c r="E118" s="216"/>
      <c r="F118" s="216"/>
      <c r="G118" s="216"/>
      <c r="H118" s="216"/>
      <c r="I118" s="216"/>
      <c r="J118" s="216"/>
    </row>
    <row r="119" spans="3:10" ht="11.25">
      <c r="C119" s="216"/>
      <c r="D119" s="216"/>
      <c r="E119" s="216"/>
      <c r="F119" s="216"/>
      <c r="G119" s="216"/>
      <c r="H119" s="216"/>
      <c r="I119" s="216"/>
      <c r="J119" s="216"/>
    </row>
    <row r="120" spans="3:10" ht="11.25">
      <c r="C120" s="216"/>
      <c r="D120" s="216"/>
      <c r="E120" s="216"/>
      <c r="F120" s="216"/>
      <c r="G120" s="216"/>
      <c r="H120" s="216"/>
      <c r="I120" s="216"/>
      <c r="J120" s="216"/>
    </row>
    <row r="121" spans="3:10" ht="11.25">
      <c r="C121" s="216"/>
      <c r="D121" s="216"/>
      <c r="E121" s="216"/>
      <c r="F121" s="216"/>
      <c r="G121" s="216"/>
      <c r="H121" s="216"/>
      <c r="I121" s="216"/>
      <c r="J121" s="216"/>
    </row>
    <row r="122" spans="3:10" ht="11.25">
      <c r="C122" s="216"/>
      <c r="D122" s="216"/>
      <c r="E122" s="216"/>
      <c r="F122" s="216"/>
      <c r="G122" s="216"/>
      <c r="H122" s="216"/>
      <c r="I122" s="216"/>
      <c r="J122" s="216"/>
    </row>
    <row r="123" spans="3:10" ht="11.25">
      <c r="C123" s="216"/>
      <c r="D123" s="216"/>
      <c r="E123" s="216"/>
      <c r="F123" s="216"/>
      <c r="G123" s="216"/>
      <c r="H123" s="216"/>
      <c r="I123" s="216"/>
      <c r="J123" s="216"/>
    </row>
    <row r="124" spans="3:10" ht="11.25">
      <c r="C124" s="216"/>
      <c r="D124" s="216"/>
      <c r="E124" s="216"/>
      <c r="F124" s="216"/>
      <c r="G124" s="216"/>
      <c r="H124" s="216"/>
      <c r="I124" s="216"/>
      <c r="J124" s="216"/>
    </row>
    <row r="125" spans="3:10" ht="11.25">
      <c r="C125" s="216"/>
      <c r="D125" s="216"/>
      <c r="E125" s="216"/>
      <c r="F125" s="216"/>
      <c r="G125" s="216"/>
      <c r="H125" s="216"/>
      <c r="I125" s="216"/>
      <c r="J125" s="216"/>
    </row>
    <row r="126" spans="3:10" ht="11.25">
      <c r="C126" s="216"/>
      <c r="D126" s="216"/>
      <c r="E126" s="216"/>
      <c r="F126" s="216"/>
      <c r="G126" s="216"/>
      <c r="H126" s="216"/>
      <c r="I126" s="216"/>
      <c r="J126" s="216"/>
    </row>
    <row r="127" spans="3:10" ht="11.25">
      <c r="C127" s="216"/>
      <c r="D127" s="216"/>
      <c r="E127" s="216"/>
      <c r="F127" s="216"/>
      <c r="G127" s="216"/>
      <c r="H127" s="216"/>
      <c r="I127" s="216"/>
      <c r="J127" s="216"/>
    </row>
    <row r="128" spans="3:10" ht="11.25">
      <c r="C128" s="216"/>
      <c r="D128" s="216"/>
      <c r="E128" s="216"/>
      <c r="F128" s="216"/>
      <c r="G128" s="216"/>
      <c r="H128" s="216"/>
      <c r="I128" s="216"/>
      <c r="J128" s="216"/>
    </row>
    <row r="129" spans="3:10" ht="11.25">
      <c r="C129" s="216"/>
      <c r="D129" s="216"/>
      <c r="E129" s="216"/>
      <c r="F129" s="216"/>
      <c r="G129" s="216"/>
      <c r="H129" s="216"/>
      <c r="I129" s="216"/>
      <c r="J129" s="216"/>
    </row>
    <row r="130" spans="3:10" ht="11.25">
      <c r="C130" s="216"/>
      <c r="D130" s="216"/>
      <c r="E130" s="216"/>
      <c r="F130" s="216"/>
      <c r="G130" s="216"/>
      <c r="H130" s="216"/>
      <c r="I130" s="216"/>
      <c r="J130" s="216"/>
    </row>
    <row r="131" spans="3:10" ht="11.25">
      <c r="C131" s="216"/>
      <c r="D131" s="216"/>
      <c r="E131" s="216"/>
      <c r="F131" s="216"/>
      <c r="G131" s="216"/>
      <c r="H131" s="216"/>
      <c r="I131" s="216"/>
      <c r="J131" s="216"/>
    </row>
    <row r="132" spans="3:10" ht="11.25">
      <c r="C132" s="216"/>
      <c r="D132" s="216"/>
      <c r="E132" s="216"/>
      <c r="F132" s="216"/>
      <c r="G132" s="216"/>
      <c r="H132" s="216"/>
      <c r="I132" s="216"/>
      <c r="J132" s="216"/>
    </row>
    <row r="133" spans="3:10" ht="11.25">
      <c r="C133" s="216"/>
      <c r="D133" s="216"/>
      <c r="E133" s="216"/>
      <c r="F133" s="216"/>
      <c r="G133" s="216"/>
      <c r="H133" s="216"/>
      <c r="I133" s="216"/>
      <c r="J133" s="216"/>
    </row>
    <row r="134" spans="3:10" ht="11.25">
      <c r="C134" s="216"/>
      <c r="D134" s="216"/>
      <c r="E134" s="216"/>
      <c r="F134" s="216"/>
      <c r="G134" s="216"/>
      <c r="H134" s="216"/>
      <c r="I134" s="216"/>
      <c r="J134" s="216"/>
    </row>
    <row r="135" spans="3:10" ht="11.25">
      <c r="C135" s="216"/>
      <c r="D135" s="216"/>
      <c r="E135" s="216"/>
      <c r="F135" s="216"/>
      <c r="G135" s="216"/>
      <c r="H135" s="216"/>
      <c r="I135" s="216"/>
      <c r="J135" s="216"/>
    </row>
    <row r="136" spans="3:10" ht="11.25">
      <c r="C136" s="216"/>
      <c r="D136" s="216"/>
      <c r="E136" s="216"/>
      <c r="F136" s="216"/>
      <c r="G136" s="216"/>
      <c r="H136" s="216"/>
      <c r="I136" s="216"/>
      <c r="J136" s="216"/>
    </row>
    <row r="137" spans="3:10" ht="11.25">
      <c r="C137" s="216"/>
      <c r="D137" s="216"/>
      <c r="E137" s="216"/>
      <c r="F137" s="216"/>
      <c r="G137" s="216"/>
      <c r="H137" s="216"/>
      <c r="I137" s="216"/>
      <c r="J137" s="216"/>
    </row>
    <row r="138" spans="3:10" ht="11.25">
      <c r="C138" s="216"/>
      <c r="D138" s="216"/>
      <c r="E138" s="216"/>
      <c r="F138" s="216"/>
      <c r="G138" s="216"/>
      <c r="H138" s="216"/>
      <c r="I138" s="216"/>
      <c r="J138" s="216"/>
    </row>
    <row r="139" spans="3:10" ht="11.25">
      <c r="C139" s="216"/>
      <c r="D139" s="216"/>
      <c r="E139" s="216"/>
      <c r="F139" s="216"/>
      <c r="G139" s="216"/>
      <c r="H139" s="216"/>
      <c r="I139" s="216"/>
      <c r="J139" s="216"/>
    </row>
    <row r="140" spans="3:10" ht="11.25">
      <c r="C140" s="216"/>
      <c r="D140" s="216"/>
      <c r="E140" s="216"/>
      <c r="F140" s="216"/>
      <c r="G140" s="216"/>
      <c r="H140" s="216"/>
      <c r="I140" s="216"/>
      <c r="J140" s="216"/>
    </row>
    <row r="141" spans="3:10" ht="11.25">
      <c r="C141" s="216"/>
      <c r="D141" s="216"/>
      <c r="E141" s="216"/>
      <c r="F141" s="216"/>
      <c r="G141" s="216"/>
      <c r="H141" s="216"/>
      <c r="I141" s="216"/>
      <c r="J141" s="216"/>
    </row>
    <row r="142" spans="3:10" ht="11.25">
      <c r="C142" s="216"/>
      <c r="D142" s="216"/>
      <c r="E142" s="216"/>
      <c r="F142" s="216"/>
      <c r="G142" s="216"/>
      <c r="H142" s="216"/>
      <c r="I142" s="216"/>
      <c r="J142" s="216"/>
    </row>
    <row r="143" spans="3:10" ht="11.25">
      <c r="C143" s="216"/>
      <c r="D143" s="216"/>
      <c r="E143" s="216"/>
      <c r="F143" s="216"/>
      <c r="G143" s="216"/>
      <c r="H143" s="216"/>
      <c r="I143" s="216"/>
      <c r="J143" s="216"/>
    </row>
    <row r="144" spans="3:10" ht="11.25">
      <c r="C144" s="216"/>
      <c r="D144" s="216"/>
      <c r="E144" s="216"/>
      <c r="F144" s="216"/>
      <c r="G144" s="216"/>
      <c r="H144" s="216"/>
      <c r="I144" s="216"/>
      <c r="J144" s="216"/>
    </row>
    <row r="145" spans="3:10" ht="11.25">
      <c r="C145" s="216"/>
      <c r="D145" s="216"/>
      <c r="E145" s="216"/>
      <c r="F145" s="216"/>
      <c r="G145" s="216"/>
      <c r="H145" s="216"/>
      <c r="I145" s="216"/>
      <c r="J145" s="216"/>
    </row>
    <row r="146" spans="3:10" ht="11.25">
      <c r="C146" s="216"/>
      <c r="D146" s="216"/>
      <c r="E146" s="216"/>
      <c r="F146" s="216"/>
      <c r="G146" s="216"/>
      <c r="H146" s="216"/>
      <c r="I146" s="216"/>
      <c r="J146" s="216"/>
    </row>
    <row r="147" spans="3:10" ht="11.25">
      <c r="C147" s="216"/>
      <c r="D147" s="216"/>
      <c r="E147" s="216"/>
      <c r="F147" s="216"/>
      <c r="G147" s="216"/>
      <c r="H147" s="216"/>
      <c r="I147" s="216"/>
      <c r="J147" s="216"/>
    </row>
    <row r="148" spans="3:10" ht="11.25">
      <c r="C148" s="216"/>
      <c r="D148" s="216"/>
      <c r="E148" s="216"/>
      <c r="F148" s="216"/>
      <c r="G148" s="216"/>
      <c r="H148" s="216"/>
      <c r="I148" s="216"/>
      <c r="J148" s="216"/>
    </row>
    <row r="149" spans="3:10" ht="11.25">
      <c r="C149" s="216"/>
      <c r="D149" s="216"/>
      <c r="E149" s="216"/>
      <c r="F149" s="216"/>
      <c r="G149" s="216"/>
      <c r="H149" s="216"/>
      <c r="I149" s="216"/>
      <c r="J149" s="216"/>
    </row>
    <row r="150" spans="3:10" ht="11.25">
      <c r="C150" s="216"/>
      <c r="D150" s="216"/>
      <c r="E150" s="216"/>
      <c r="F150" s="216"/>
      <c r="G150" s="216"/>
      <c r="H150" s="216"/>
      <c r="I150" s="216"/>
      <c r="J150" s="216"/>
    </row>
    <row r="151" spans="3:10" ht="11.25">
      <c r="C151" s="216"/>
      <c r="D151" s="216"/>
      <c r="E151" s="216"/>
      <c r="F151" s="216"/>
      <c r="G151" s="216"/>
      <c r="H151" s="216"/>
      <c r="I151" s="216"/>
      <c r="J151" s="216"/>
    </row>
    <row r="152" spans="3:10" ht="11.25">
      <c r="C152" s="216"/>
      <c r="D152" s="216"/>
      <c r="E152" s="216"/>
      <c r="F152" s="216"/>
      <c r="G152" s="216"/>
      <c r="H152" s="216"/>
      <c r="I152" s="216"/>
      <c r="J152" s="216"/>
    </row>
    <row r="153" spans="3:10" ht="11.25">
      <c r="C153" s="216"/>
      <c r="D153" s="216"/>
      <c r="E153" s="216"/>
      <c r="F153" s="216"/>
      <c r="G153" s="216"/>
      <c r="H153" s="216"/>
      <c r="I153" s="216"/>
      <c r="J153" s="216"/>
    </row>
    <row r="154" spans="3:10" ht="11.25">
      <c r="C154" s="216"/>
      <c r="D154" s="216"/>
      <c r="E154" s="216"/>
      <c r="F154" s="216"/>
      <c r="G154" s="216"/>
      <c r="H154" s="216"/>
      <c r="I154" s="216"/>
      <c r="J154" s="216"/>
    </row>
    <row r="155" spans="3:10" ht="11.25">
      <c r="C155" s="216"/>
      <c r="D155" s="216"/>
      <c r="E155" s="216"/>
      <c r="F155" s="216"/>
      <c r="G155" s="216"/>
      <c r="H155" s="216"/>
      <c r="I155" s="216"/>
      <c r="J155" s="216"/>
    </row>
    <row r="156" spans="3:10" ht="11.25">
      <c r="C156" s="216"/>
      <c r="D156" s="216"/>
      <c r="E156" s="216"/>
      <c r="F156" s="216"/>
      <c r="G156" s="216"/>
      <c r="H156" s="216"/>
      <c r="I156" s="216"/>
      <c r="J156" s="216"/>
    </row>
    <row r="157" spans="3:10" ht="11.25">
      <c r="C157" s="216"/>
      <c r="D157" s="216"/>
      <c r="E157" s="216"/>
      <c r="F157" s="216"/>
      <c r="G157" s="216"/>
      <c r="H157" s="216"/>
      <c r="I157" s="216"/>
      <c r="J157" s="216"/>
    </row>
    <row r="158" spans="3:10" ht="11.25">
      <c r="C158" s="216"/>
      <c r="D158" s="216"/>
      <c r="E158" s="216"/>
      <c r="F158" s="216"/>
      <c r="G158" s="216"/>
      <c r="H158" s="216"/>
      <c r="I158" s="216"/>
      <c r="J158" s="216"/>
    </row>
    <row r="159" spans="3:10" ht="11.25">
      <c r="C159" s="216"/>
      <c r="D159" s="216"/>
      <c r="E159" s="216"/>
      <c r="F159" s="216"/>
      <c r="G159" s="216"/>
      <c r="H159" s="216"/>
      <c r="I159" s="216"/>
      <c r="J159" s="216"/>
    </row>
    <row r="160" spans="3:10" ht="11.25">
      <c r="C160" s="216"/>
      <c r="D160" s="216"/>
      <c r="E160" s="216"/>
      <c r="F160" s="216"/>
      <c r="G160" s="216"/>
      <c r="H160" s="216"/>
      <c r="I160" s="216"/>
      <c r="J160" s="216"/>
    </row>
    <row r="161" spans="3:10" ht="11.25">
      <c r="C161" s="216"/>
      <c r="D161" s="216"/>
      <c r="E161" s="216"/>
      <c r="F161" s="216"/>
      <c r="G161" s="216"/>
      <c r="H161" s="216"/>
      <c r="I161" s="216"/>
      <c r="J161" s="216"/>
    </row>
    <row r="162" spans="3:10" ht="11.25">
      <c r="C162" s="216"/>
      <c r="D162" s="216"/>
      <c r="E162" s="216"/>
      <c r="F162" s="216"/>
      <c r="G162" s="216"/>
      <c r="H162" s="216"/>
      <c r="I162" s="216"/>
      <c r="J162" s="216"/>
    </row>
    <row r="163" spans="3:10" ht="11.25">
      <c r="C163" s="216"/>
      <c r="D163" s="216"/>
      <c r="E163" s="216"/>
      <c r="F163" s="216"/>
      <c r="G163" s="216"/>
      <c r="H163" s="216"/>
      <c r="I163" s="216"/>
      <c r="J163" s="216"/>
    </row>
    <row r="164" spans="3:10" ht="11.25">
      <c r="C164" s="216"/>
      <c r="D164" s="216"/>
      <c r="E164" s="216"/>
      <c r="F164" s="216"/>
      <c r="G164" s="216"/>
      <c r="H164" s="216"/>
      <c r="I164" s="216"/>
      <c r="J164" s="216"/>
    </row>
    <row r="165" spans="3:10" ht="11.25">
      <c r="C165" s="216"/>
      <c r="D165" s="216"/>
      <c r="E165" s="216"/>
      <c r="F165" s="216"/>
      <c r="G165" s="216"/>
      <c r="H165" s="216"/>
      <c r="I165" s="216"/>
      <c r="J165" s="216"/>
    </row>
    <row r="166" spans="3:10" ht="11.25">
      <c r="C166" s="216"/>
      <c r="D166" s="216"/>
      <c r="E166" s="216"/>
      <c r="F166" s="216"/>
      <c r="G166" s="216"/>
      <c r="H166" s="216"/>
      <c r="I166" s="216"/>
      <c r="J166" s="216"/>
    </row>
    <row r="167" spans="3:10" ht="11.25">
      <c r="C167" s="216"/>
      <c r="D167" s="216"/>
      <c r="E167" s="216"/>
      <c r="F167" s="216"/>
      <c r="G167" s="216"/>
      <c r="H167" s="216"/>
      <c r="I167" s="216"/>
      <c r="J167" s="216"/>
    </row>
    <row r="168" spans="3:10" ht="11.25">
      <c r="C168" s="216"/>
      <c r="D168" s="216"/>
      <c r="E168" s="216"/>
      <c r="F168" s="216"/>
      <c r="G168" s="216"/>
      <c r="H168" s="216"/>
      <c r="I168" s="216"/>
      <c r="J168" s="216"/>
    </row>
    <row r="169" spans="3:10" ht="11.25">
      <c r="C169" s="216"/>
      <c r="D169" s="216"/>
      <c r="E169" s="216"/>
      <c r="F169" s="216"/>
      <c r="G169" s="216"/>
      <c r="H169" s="216"/>
      <c r="I169" s="216"/>
      <c r="J169" s="216"/>
    </row>
    <row r="170" spans="3:10" ht="11.25">
      <c r="C170" s="216"/>
      <c r="D170" s="216"/>
      <c r="E170" s="216"/>
      <c r="F170" s="216"/>
      <c r="G170" s="216"/>
      <c r="H170" s="216"/>
      <c r="I170" s="216"/>
      <c r="J170" s="216"/>
    </row>
    <row r="171" spans="3:10" ht="11.25">
      <c r="C171" s="216"/>
      <c r="D171" s="216"/>
      <c r="E171" s="216"/>
      <c r="F171" s="216"/>
      <c r="G171" s="216"/>
      <c r="H171" s="216"/>
      <c r="I171" s="216"/>
      <c r="J171" s="216"/>
    </row>
    <row r="172" spans="3:10" ht="11.25">
      <c r="C172" s="216"/>
      <c r="D172" s="216"/>
      <c r="E172" s="216"/>
      <c r="F172" s="216"/>
      <c r="G172" s="216"/>
      <c r="H172" s="216"/>
      <c r="I172" s="216"/>
      <c r="J172" s="216"/>
    </row>
    <row r="173" spans="3:10" ht="11.25">
      <c r="C173" s="216"/>
      <c r="D173" s="216"/>
      <c r="E173" s="216"/>
      <c r="F173" s="216"/>
      <c r="G173" s="216"/>
      <c r="H173" s="216"/>
      <c r="I173" s="216"/>
      <c r="J173" s="216"/>
    </row>
    <row r="174" spans="3:10" ht="11.25">
      <c r="C174" s="216"/>
      <c r="D174" s="216"/>
      <c r="E174" s="216"/>
      <c r="F174" s="216"/>
      <c r="G174" s="216"/>
      <c r="H174" s="216"/>
      <c r="I174" s="216"/>
      <c r="J174" s="216"/>
    </row>
    <row r="175" spans="3:10" ht="11.25">
      <c r="C175" s="216"/>
      <c r="D175" s="216"/>
      <c r="E175" s="216"/>
      <c r="F175" s="216"/>
      <c r="G175" s="216"/>
      <c r="H175" s="216"/>
      <c r="I175" s="216"/>
      <c r="J175" s="216"/>
    </row>
    <row r="176" spans="3:10" ht="11.25">
      <c r="C176" s="216"/>
      <c r="D176" s="216"/>
      <c r="E176" s="216"/>
      <c r="F176" s="216"/>
      <c r="G176" s="216"/>
      <c r="H176" s="216"/>
      <c r="I176" s="216"/>
      <c r="J176" s="216"/>
    </row>
    <row r="177" spans="3:10" ht="11.25">
      <c r="C177" s="216"/>
      <c r="D177" s="216"/>
      <c r="E177" s="216"/>
      <c r="F177" s="216"/>
      <c r="G177" s="216"/>
      <c r="H177" s="216"/>
      <c r="I177" s="216"/>
      <c r="J177" s="216"/>
    </row>
    <row r="178" spans="3:10" ht="11.25">
      <c r="C178" s="216"/>
      <c r="D178" s="216"/>
      <c r="E178" s="216"/>
      <c r="F178" s="216"/>
      <c r="G178" s="216"/>
      <c r="H178" s="216"/>
      <c r="I178" s="216"/>
      <c r="J178" s="216"/>
    </row>
    <row r="179" spans="3:10" ht="11.25">
      <c r="C179" s="216"/>
      <c r="D179" s="216"/>
      <c r="E179" s="216"/>
      <c r="F179" s="216"/>
      <c r="G179" s="216"/>
      <c r="H179" s="216"/>
      <c r="I179" s="216"/>
      <c r="J179" s="216"/>
    </row>
    <row r="180" spans="3:10" ht="11.25">
      <c r="C180" s="216"/>
      <c r="D180" s="216"/>
      <c r="E180" s="216"/>
      <c r="F180" s="216"/>
      <c r="G180" s="216"/>
      <c r="H180" s="216"/>
      <c r="I180" s="216"/>
      <c r="J180" s="216"/>
    </row>
    <row r="181" spans="3:10" ht="11.25">
      <c r="C181" s="216"/>
      <c r="D181" s="216"/>
      <c r="E181" s="216"/>
      <c r="F181" s="216"/>
      <c r="G181" s="216"/>
      <c r="H181" s="216"/>
      <c r="I181" s="216"/>
      <c r="J181" s="216"/>
    </row>
    <row r="182" spans="3:10" ht="11.25">
      <c r="C182" s="216"/>
      <c r="D182" s="216"/>
      <c r="E182" s="216"/>
      <c r="F182" s="216"/>
      <c r="G182" s="216"/>
      <c r="H182" s="216"/>
      <c r="I182" s="216"/>
      <c r="J182" s="216"/>
    </row>
    <row r="183" spans="3:10" ht="11.25">
      <c r="C183" s="216"/>
      <c r="D183" s="216"/>
      <c r="E183" s="216"/>
      <c r="F183" s="216"/>
      <c r="G183" s="216"/>
      <c r="H183" s="216"/>
      <c r="I183" s="216"/>
      <c r="J183" s="216"/>
    </row>
    <row r="184" spans="3:10" ht="11.25">
      <c r="C184" s="216"/>
      <c r="D184" s="216"/>
      <c r="E184" s="216"/>
      <c r="F184" s="216"/>
      <c r="G184" s="216"/>
      <c r="H184" s="216"/>
      <c r="I184" s="216"/>
      <c r="J184" s="216"/>
    </row>
    <row r="185" spans="3:10" ht="11.25">
      <c r="C185" s="216"/>
      <c r="D185" s="216"/>
      <c r="E185" s="216"/>
      <c r="F185" s="216"/>
      <c r="G185" s="216"/>
      <c r="H185" s="216"/>
      <c r="I185" s="216"/>
      <c r="J185" s="216"/>
    </row>
    <row r="186" spans="3:10" ht="11.25">
      <c r="C186" s="216"/>
      <c r="D186" s="216"/>
      <c r="E186" s="216"/>
      <c r="F186" s="216"/>
      <c r="G186" s="216"/>
      <c r="H186" s="216"/>
      <c r="I186" s="216"/>
      <c r="J186" s="216"/>
    </row>
    <row r="187" spans="3:10" ht="11.25">
      <c r="C187" s="216"/>
      <c r="D187" s="216"/>
      <c r="E187" s="216"/>
      <c r="F187" s="216"/>
      <c r="G187" s="216"/>
      <c r="H187" s="216"/>
      <c r="I187" s="216"/>
      <c r="J187" s="216"/>
    </row>
    <row r="188" spans="3:10" ht="11.25">
      <c r="C188" s="216"/>
      <c r="D188" s="216"/>
      <c r="E188" s="216"/>
      <c r="F188" s="216"/>
      <c r="G188" s="216"/>
      <c r="H188" s="216"/>
      <c r="I188" s="216"/>
      <c r="J188" s="216"/>
    </row>
    <row r="189" spans="3:10" ht="11.25">
      <c r="C189" s="216"/>
      <c r="D189" s="216"/>
      <c r="E189" s="216"/>
      <c r="F189" s="216"/>
      <c r="G189" s="216"/>
      <c r="H189" s="216"/>
      <c r="I189" s="216"/>
      <c r="J189" s="216"/>
    </row>
    <row r="190" spans="3:10" ht="11.25">
      <c r="C190" s="216"/>
      <c r="D190" s="216"/>
      <c r="E190" s="216"/>
      <c r="F190" s="216"/>
      <c r="G190" s="216"/>
      <c r="H190" s="216"/>
      <c r="I190" s="216"/>
      <c r="J190" s="216"/>
    </row>
    <row r="191" spans="3:10" ht="11.25">
      <c r="C191" s="216"/>
      <c r="D191" s="216"/>
      <c r="E191" s="216"/>
      <c r="F191" s="216"/>
      <c r="G191" s="216"/>
      <c r="H191" s="216"/>
      <c r="I191" s="216"/>
      <c r="J191" s="216"/>
    </row>
    <row r="192" spans="3:10" ht="11.25">
      <c r="C192" s="216"/>
      <c r="D192" s="216"/>
      <c r="E192" s="216"/>
      <c r="F192" s="216"/>
      <c r="G192" s="216"/>
      <c r="H192" s="216"/>
      <c r="I192" s="216"/>
      <c r="J192" s="216"/>
    </row>
    <row r="193" spans="3:10" ht="11.25">
      <c r="C193" s="216"/>
      <c r="D193" s="216"/>
      <c r="E193" s="216"/>
      <c r="F193" s="216"/>
      <c r="G193" s="216"/>
      <c r="H193" s="216"/>
      <c r="I193" s="216"/>
      <c r="J193" s="216"/>
    </row>
    <row r="194" spans="3:10" ht="11.25">
      <c r="C194" s="216"/>
      <c r="D194" s="216"/>
      <c r="E194" s="216"/>
      <c r="F194" s="216"/>
      <c r="G194" s="216"/>
      <c r="H194" s="216"/>
      <c r="I194" s="216"/>
      <c r="J194" s="216"/>
    </row>
    <row r="195" spans="3:10" ht="11.25">
      <c r="C195" s="216"/>
      <c r="D195" s="216"/>
      <c r="E195" s="216"/>
      <c r="F195" s="216"/>
      <c r="G195" s="216"/>
      <c r="H195" s="216"/>
      <c r="I195" s="216"/>
      <c r="J195" s="216"/>
    </row>
    <row r="196" spans="3:10" ht="11.25">
      <c r="C196" s="216"/>
      <c r="D196" s="216"/>
      <c r="E196" s="216"/>
      <c r="F196" s="216"/>
      <c r="G196" s="216"/>
      <c r="H196" s="216"/>
      <c r="I196" s="216"/>
      <c r="J196" s="216"/>
    </row>
    <row r="197" spans="3:10" ht="11.25">
      <c r="C197" s="216"/>
      <c r="D197" s="216"/>
      <c r="E197" s="216"/>
      <c r="F197" s="216"/>
      <c r="G197" s="216"/>
      <c r="H197" s="216"/>
      <c r="I197" s="216"/>
      <c r="J197" s="216"/>
    </row>
    <row r="198" spans="3:10" ht="11.25">
      <c r="C198" s="216"/>
      <c r="D198" s="216"/>
      <c r="E198" s="216"/>
      <c r="F198" s="216"/>
      <c r="G198" s="216"/>
      <c r="H198" s="216"/>
      <c r="I198" s="216"/>
      <c r="J198" s="216"/>
    </row>
    <row r="199" spans="3:10" ht="11.25">
      <c r="C199" s="216"/>
      <c r="D199" s="216"/>
      <c r="E199" s="216"/>
      <c r="F199" s="216"/>
      <c r="G199" s="216"/>
      <c r="H199" s="216"/>
      <c r="I199" s="216"/>
      <c r="J199" s="216"/>
    </row>
    <row r="200" spans="3:10" ht="11.25">
      <c r="C200" s="216"/>
      <c r="D200" s="216"/>
      <c r="E200" s="216"/>
      <c r="F200" s="216"/>
      <c r="G200" s="216"/>
      <c r="H200" s="216"/>
      <c r="I200" s="216"/>
      <c r="J200" s="216"/>
    </row>
    <row r="201" spans="3:10" ht="11.25">
      <c r="C201" s="216"/>
      <c r="D201" s="216"/>
      <c r="E201" s="216"/>
      <c r="F201" s="216"/>
      <c r="G201" s="216"/>
      <c r="H201" s="216"/>
      <c r="I201" s="216"/>
      <c r="J201" s="216"/>
    </row>
    <row r="202" spans="3:10" ht="11.25">
      <c r="C202" s="216"/>
      <c r="D202" s="216"/>
      <c r="E202" s="216"/>
      <c r="F202" s="216"/>
      <c r="G202" s="216"/>
      <c r="H202" s="216"/>
      <c r="I202" s="216"/>
      <c r="J202" s="216"/>
    </row>
    <row r="203" spans="3:10" ht="11.25">
      <c r="C203" s="216"/>
      <c r="D203" s="216"/>
      <c r="E203" s="216"/>
      <c r="F203" s="216"/>
      <c r="G203" s="216"/>
      <c r="H203" s="216"/>
      <c r="I203" s="216"/>
      <c r="J203" s="216"/>
    </row>
    <row r="204" spans="3:10" ht="11.25">
      <c r="C204" s="216"/>
      <c r="D204" s="216"/>
      <c r="E204" s="216"/>
      <c r="F204" s="216"/>
      <c r="G204" s="216"/>
      <c r="H204" s="216"/>
      <c r="I204" s="216"/>
      <c r="J204" s="216"/>
    </row>
    <row r="205" spans="3:10" ht="11.25">
      <c r="C205" s="216"/>
      <c r="D205" s="216"/>
      <c r="E205" s="216"/>
      <c r="F205" s="216"/>
      <c r="G205" s="216"/>
      <c r="H205" s="216"/>
      <c r="I205" s="216"/>
      <c r="J205" s="216"/>
    </row>
    <row r="206" spans="3:10" ht="11.25">
      <c r="C206" s="216"/>
      <c r="D206" s="216"/>
      <c r="E206" s="216"/>
      <c r="F206" s="216"/>
      <c r="G206" s="216"/>
      <c r="H206" s="216"/>
      <c r="I206" s="216"/>
      <c r="J206" s="216"/>
    </row>
    <row r="207" spans="3:10" ht="11.25">
      <c r="C207" s="216"/>
      <c r="D207" s="216"/>
      <c r="E207" s="216"/>
      <c r="F207" s="216"/>
      <c r="G207" s="216"/>
      <c r="H207" s="216"/>
      <c r="I207" s="216"/>
      <c r="J207" s="216"/>
    </row>
    <row r="208" spans="3:10" ht="11.25">
      <c r="C208" s="216"/>
      <c r="D208" s="216"/>
      <c r="E208" s="216"/>
      <c r="F208" s="216"/>
      <c r="G208" s="216"/>
      <c r="H208" s="216"/>
      <c r="I208" s="216"/>
      <c r="J208" s="216"/>
    </row>
    <row r="209" spans="3:10" ht="11.25">
      <c r="C209" s="216"/>
      <c r="D209" s="216"/>
      <c r="E209" s="216"/>
      <c r="F209" s="216"/>
      <c r="G209" s="216"/>
      <c r="H209" s="216"/>
      <c r="I209" s="216"/>
      <c r="J209" s="216"/>
    </row>
    <row r="210" spans="3:10" ht="11.25">
      <c r="C210" s="216"/>
      <c r="D210" s="216"/>
      <c r="E210" s="216"/>
      <c r="F210" s="216"/>
      <c r="G210" s="216"/>
      <c r="H210" s="216"/>
      <c r="I210" s="216"/>
      <c r="J210" s="216"/>
    </row>
    <row r="211" spans="3:10" ht="11.25">
      <c r="C211" s="216"/>
      <c r="D211" s="216"/>
      <c r="E211" s="216"/>
      <c r="F211" s="216"/>
      <c r="G211" s="216"/>
      <c r="H211" s="216"/>
      <c r="I211" s="216"/>
      <c r="J211" s="216"/>
    </row>
    <row r="212" spans="3:10" ht="11.25">
      <c r="C212" s="216"/>
      <c r="D212" s="216"/>
      <c r="E212" s="216"/>
      <c r="F212" s="216"/>
      <c r="G212" s="216"/>
      <c r="H212" s="216"/>
      <c r="I212" s="216"/>
      <c r="J212" s="216"/>
    </row>
    <row r="213" spans="3:10" ht="11.25">
      <c r="C213" s="216"/>
      <c r="D213" s="216"/>
      <c r="E213" s="216"/>
      <c r="F213" s="216"/>
      <c r="G213" s="216"/>
      <c r="H213" s="216"/>
      <c r="I213" s="216"/>
      <c r="J213" s="216"/>
    </row>
    <row r="214" spans="3:10" ht="11.25">
      <c r="C214" s="216"/>
      <c r="D214" s="216"/>
      <c r="E214" s="216"/>
      <c r="F214" s="216"/>
      <c r="G214" s="216"/>
      <c r="H214" s="216"/>
      <c r="I214" s="216"/>
      <c r="J214" s="216"/>
    </row>
    <row r="215" spans="3:10" ht="11.25">
      <c r="C215" s="216"/>
      <c r="D215" s="216"/>
      <c r="E215" s="216"/>
      <c r="F215" s="216"/>
      <c r="G215" s="216"/>
      <c r="H215" s="216"/>
      <c r="I215" s="216"/>
      <c r="J215" s="216"/>
    </row>
    <row r="216" spans="3:10" ht="11.25">
      <c r="C216" s="216"/>
      <c r="D216" s="216"/>
      <c r="E216" s="216"/>
      <c r="F216" s="216"/>
      <c r="G216" s="216"/>
      <c r="H216" s="216"/>
      <c r="I216" s="216"/>
      <c r="J216" s="216"/>
    </row>
    <row r="217" spans="3:10" ht="11.25">
      <c r="C217" s="216"/>
      <c r="D217" s="216"/>
      <c r="E217" s="216"/>
      <c r="F217" s="216"/>
      <c r="G217" s="216"/>
      <c r="H217" s="216"/>
      <c r="I217" s="216"/>
      <c r="J217" s="216"/>
    </row>
    <row r="218" spans="3:10" ht="11.25">
      <c r="C218" s="216"/>
      <c r="D218" s="216"/>
      <c r="E218" s="216"/>
      <c r="F218" s="216"/>
      <c r="G218" s="216"/>
      <c r="H218" s="216"/>
      <c r="I218" s="216"/>
      <c r="J218" s="216"/>
    </row>
    <row r="219" spans="3:10" ht="11.25">
      <c r="C219" s="216"/>
      <c r="D219" s="216"/>
      <c r="E219" s="216"/>
      <c r="F219" s="216"/>
      <c r="G219" s="216"/>
      <c r="H219" s="216"/>
      <c r="I219" s="216"/>
      <c r="J219" s="216"/>
    </row>
    <row r="220" spans="3:10" ht="11.25">
      <c r="C220" s="216"/>
      <c r="D220" s="216"/>
      <c r="E220" s="216"/>
      <c r="F220" s="216"/>
      <c r="G220" s="216"/>
      <c r="H220" s="216"/>
      <c r="I220" s="216"/>
      <c r="J220" s="216"/>
    </row>
    <row r="221" spans="3:10" ht="11.25">
      <c r="C221" s="216"/>
      <c r="D221" s="216"/>
      <c r="E221" s="216"/>
      <c r="F221" s="216"/>
      <c r="G221" s="216"/>
      <c r="H221" s="216"/>
      <c r="I221" s="216"/>
      <c r="J221" s="216"/>
    </row>
    <row r="222" spans="3:10" ht="11.25">
      <c r="C222" s="216"/>
      <c r="D222" s="216"/>
      <c r="E222" s="216"/>
      <c r="F222" s="216"/>
      <c r="G222" s="216"/>
      <c r="H222" s="216"/>
      <c r="I222" s="216"/>
      <c r="J222" s="216"/>
    </row>
    <row r="223" spans="3:10" ht="11.25">
      <c r="C223" s="216"/>
      <c r="D223" s="216"/>
      <c r="E223" s="216"/>
      <c r="F223" s="216"/>
      <c r="G223" s="216"/>
      <c r="H223" s="216"/>
      <c r="I223" s="216"/>
      <c r="J223" s="216"/>
    </row>
    <row r="224" spans="3:10" ht="11.25">
      <c r="C224" s="216"/>
      <c r="D224" s="216"/>
      <c r="E224" s="216"/>
      <c r="F224" s="216"/>
      <c r="G224" s="216"/>
      <c r="H224" s="216"/>
      <c r="I224" s="216"/>
      <c r="J224" s="216"/>
    </row>
    <row r="225" spans="3:10" ht="11.25">
      <c r="C225" s="216"/>
      <c r="D225" s="216"/>
      <c r="E225" s="216"/>
      <c r="F225" s="216"/>
      <c r="G225" s="216"/>
      <c r="H225" s="216"/>
      <c r="I225" s="216"/>
      <c r="J225" s="216"/>
    </row>
    <row r="226" spans="3:10" ht="11.25">
      <c r="C226" s="216"/>
      <c r="D226" s="216"/>
      <c r="E226" s="216"/>
      <c r="F226" s="216"/>
      <c r="G226" s="216"/>
      <c r="H226" s="216"/>
      <c r="I226" s="216"/>
      <c r="J226" s="216"/>
    </row>
    <row r="227" spans="3:10" ht="11.25">
      <c r="C227" s="216"/>
      <c r="D227" s="216"/>
      <c r="E227" s="216"/>
      <c r="F227" s="216"/>
      <c r="G227" s="216"/>
      <c r="H227" s="216"/>
      <c r="I227" s="216"/>
      <c r="J227" s="216"/>
    </row>
    <row r="228" spans="3:10" ht="11.25">
      <c r="C228" s="216"/>
      <c r="D228" s="216"/>
      <c r="E228" s="216"/>
      <c r="F228" s="216"/>
      <c r="G228" s="216"/>
      <c r="H228" s="216"/>
      <c r="I228" s="216"/>
      <c r="J228" s="216"/>
    </row>
    <row r="229" spans="3:10" ht="11.25">
      <c r="C229" s="216"/>
      <c r="D229" s="216"/>
      <c r="E229" s="216"/>
      <c r="F229" s="216"/>
      <c r="G229" s="216"/>
      <c r="H229" s="216"/>
      <c r="I229" s="216"/>
      <c r="J229" s="216"/>
    </row>
    <row r="230" spans="3:10" ht="11.25">
      <c r="C230" s="216"/>
      <c r="D230" s="216"/>
      <c r="E230" s="216"/>
      <c r="F230" s="216"/>
      <c r="G230" s="216"/>
      <c r="H230" s="216"/>
      <c r="I230" s="216"/>
      <c r="J230" s="216"/>
    </row>
    <row r="231" spans="3:10" ht="11.25">
      <c r="C231" s="216"/>
      <c r="D231" s="216"/>
      <c r="E231" s="216"/>
      <c r="F231" s="216"/>
      <c r="G231" s="216"/>
      <c r="H231" s="216"/>
      <c r="I231" s="216"/>
      <c r="J231" s="216"/>
    </row>
    <row r="232" spans="3:10" ht="11.25">
      <c r="C232" s="216"/>
      <c r="D232" s="216"/>
      <c r="E232" s="216"/>
      <c r="F232" s="216"/>
      <c r="G232" s="216"/>
      <c r="H232" s="216"/>
      <c r="I232" s="216"/>
      <c r="J232" s="216"/>
    </row>
    <row r="233" spans="3:10" ht="11.25">
      <c r="C233" s="216"/>
      <c r="D233" s="216"/>
      <c r="E233" s="216"/>
      <c r="F233" s="216"/>
      <c r="G233" s="216"/>
      <c r="H233" s="216"/>
      <c r="I233" s="216"/>
      <c r="J233" s="216"/>
    </row>
    <row r="234" spans="3:10" ht="11.25">
      <c r="C234" s="216"/>
      <c r="D234" s="216"/>
      <c r="E234" s="216"/>
      <c r="F234" s="216"/>
      <c r="G234" s="216"/>
      <c r="H234" s="216"/>
      <c r="I234" s="216"/>
      <c r="J234" s="216"/>
    </row>
    <row r="235" spans="3:10" ht="11.25">
      <c r="C235" s="216"/>
      <c r="D235" s="216"/>
      <c r="E235" s="216"/>
      <c r="F235" s="216"/>
      <c r="G235" s="216"/>
      <c r="H235" s="216"/>
      <c r="I235" s="216"/>
      <c r="J235" s="216"/>
    </row>
  </sheetData>
  <sheetProtection/>
  <mergeCells count="55">
    <mergeCell ref="F27:G27"/>
    <mergeCell ref="H21:H23"/>
    <mergeCell ref="F22:G22"/>
    <mergeCell ref="F23:G23"/>
    <mergeCell ref="F24:G24"/>
    <mergeCell ref="C25:C26"/>
    <mergeCell ref="F25:G25"/>
    <mergeCell ref="F26:G26"/>
    <mergeCell ref="B17:B27"/>
    <mergeCell ref="F17:G17"/>
    <mergeCell ref="C18:C24"/>
    <mergeCell ref="D18:D20"/>
    <mergeCell ref="F18:G18"/>
    <mergeCell ref="H18:H20"/>
    <mergeCell ref="F19:G19"/>
    <mergeCell ref="F20:G20"/>
    <mergeCell ref="D21:D23"/>
    <mergeCell ref="F21:G21"/>
    <mergeCell ref="F13:G13"/>
    <mergeCell ref="H13:I13"/>
    <mergeCell ref="D14:E14"/>
    <mergeCell ref="F14:G14"/>
    <mergeCell ref="H14:I14"/>
    <mergeCell ref="B15:B16"/>
    <mergeCell ref="C15:G15"/>
    <mergeCell ref="H15:J15"/>
    <mergeCell ref="C16:G16"/>
    <mergeCell ref="H16:J16"/>
    <mergeCell ref="F9:J9"/>
    <mergeCell ref="C10:E10"/>
    <mergeCell ref="F10:J10"/>
    <mergeCell ref="C11:E11"/>
    <mergeCell ref="F11:J11"/>
    <mergeCell ref="B12:C14"/>
    <mergeCell ref="D12:E12"/>
    <mergeCell ref="F12:G12"/>
    <mergeCell ref="H12:I12"/>
    <mergeCell ref="D13:E13"/>
    <mergeCell ref="B5:B11"/>
    <mergeCell ref="C5:E5"/>
    <mergeCell ref="F5:J5"/>
    <mergeCell ref="C6:E6"/>
    <mergeCell ref="F6:J6"/>
    <mergeCell ref="C7:E7"/>
    <mergeCell ref="G7:H7"/>
    <mergeCell ref="C8:E8"/>
    <mergeCell ref="F8:J8"/>
    <mergeCell ref="C9:E9"/>
    <mergeCell ref="B1:J1"/>
    <mergeCell ref="B2:E2"/>
    <mergeCell ref="F2:J2"/>
    <mergeCell ref="B3:E3"/>
    <mergeCell ref="F3:J3"/>
    <mergeCell ref="B4:E4"/>
    <mergeCell ref="G4:H4"/>
  </mergeCells>
  <dataValidations count="8">
    <dataValidation type="list" allowBlank="1" showInputMessage="1" showErrorMessage="1" sqref="G7">
      <formula1>"□ 项目法,■ 项目法"</formula1>
    </dataValidation>
    <dataValidation type="list" allowBlank="1" showInputMessage="1" showErrorMessage="1" sqref="I7">
      <formula1>"□ 据实据效,■ 据实据效"</formula1>
    </dataValidation>
    <dataValidation type="list" allowBlank="1" showInputMessage="1" showErrorMessage="1" sqref="F7">
      <formula1>"□ 因素法,■ 因素法"</formula1>
    </dataValidation>
    <dataValidation type="list" allowBlank="1" showInputMessage="1" showErrorMessage="1" sqref="G4:H4">
      <formula1>"□ 民生保障,■ 民生保障"</formula1>
    </dataValidation>
    <dataValidation type="list" allowBlank="1" showInputMessage="1" showErrorMessage="1" sqref="F4">
      <formula1>"□ 产业发展,■ 产业发展"</formula1>
    </dataValidation>
    <dataValidation type="list" allowBlank="1" showInputMessage="1" showErrorMessage="1" sqref="I4">
      <formula1>"□ 基础设施,■ 基础设施"</formula1>
    </dataValidation>
    <dataValidation type="list" allowBlank="1" showInputMessage="1" showErrorMessage="1" sqref="J4">
      <formula1>"□ 行政运行,■ 行政运行"</formula1>
    </dataValidation>
    <dataValidation type="list" allowBlank="1" showInputMessage="1" showErrorMessage="1" sqref="J7">
      <formula1>"□ 因素法与项目法相组合,■ 因素法与项目法相组合"</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showGridLines="0" showZeros="0" zoomScalePageLayoutView="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7"/>
      <c r="B1" s="7"/>
      <c r="C1" s="7"/>
      <c r="D1" s="8" t="s">
        <v>3</v>
      </c>
    </row>
    <row r="2" spans="1:4" ht="20.25" customHeight="1">
      <c r="A2" s="91" t="s">
        <v>4</v>
      </c>
      <c r="B2" s="91"/>
      <c r="C2" s="91"/>
      <c r="D2" s="91"/>
    </row>
    <row r="3" spans="1:4" ht="20.25" customHeight="1">
      <c r="A3" s="9" t="s">
        <v>0</v>
      </c>
      <c r="B3" s="9"/>
      <c r="C3" s="10"/>
      <c r="D3" s="11" t="s">
        <v>5</v>
      </c>
    </row>
    <row r="4" spans="1:4" ht="20.25" customHeight="1">
      <c r="A4" s="92" t="s">
        <v>6</v>
      </c>
      <c r="B4" s="93"/>
      <c r="C4" s="92" t="s">
        <v>7</v>
      </c>
      <c r="D4" s="93"/>
    </row>
    <row r="5" spans="1:4" ht="20.25" customHeight="1">
      <c r="A5" s="12" t="s">
        <v>8</v>
      </c>
      <c r="B5" s="12" t="s">
        <v>9</v>
      </c>
      <c r="C5" s="12" t="s">
        <v>8</v>
      </c>
      <c r="D5" s="13" t="s">
        <v>9</v>
      </c>
    </row>
    <row r="6" spans="1:4" ht="20.25" customHeight="1">
      <c r="A6" s="14" t="s">
        <v>10</v>
      </c>
      <c r="B6" s="15">
        <v>17264.38</v>
      </c>
      <c r="C6" s="14" t="s">
        <v>11</v>
      </c>
      <c r="D6" s="15">
        <v>0</v>
      </c>
    </row>
    <row r="7" spans="1:4" ht="20.25" customHeight="1">
      <c r="A7" s="14" t="s">
        <v>12</v>
      </c>
      <c r="B7" s="16">
        <v>0</v>
      </c>
      <c r="C7" s="14" t="s">
        <v>13</v>
      </c>
      <c r="D7" s="15">
        <v>0</v>
      </c>
    </row>
    <row r="8" spans="1:4" ht="20.25" customHeight="1">
      <c r="A8" s="17" t="s">
        <v>14</v>
      </c>
      <c r="B8" s="15">
        <v>0</v>
      </c>
      <c r="C8" s="18" t="s">
        <v>15</v>
      </c>
      <c r="D8" s="15">
        <v>0</v>
      </c>
    </row>
    <row r="9" spans="1:4" ht="20.25" customHeight="1">
      <c r="A9" s="14" t="s">
        <v>16</v>
      </c>
      <c r="B9" s="19">
        <v>307.57</v>
      </c>
      <c r="C9" s="14" t="s">
        <v>17</v>
      </c>
      <c r="D9" s="15">
        <v>0</v>
      </c>
    </row>
    <row r="10" spans="1:4" ht="20.25" customHeight="1">
      <c r="A10" s="14" t="s">
        <v>18</v>
      </c>
      <c r="B10" s="15">
        <v>0</v>
      </c>
      <c r="C10" s="14" t="s">
        <v>19</v>
      </c>
      <c r="D10" s="15">
        <v>15.6</v>
      </c>
    </row>
    <row r="11" spans="1:4" ht="20.25" customHeight="1">
      <c r="A11" s="14" t="s">
        <v>20</v>
      </c>
      <c r="B11" s="15">
        <v>5619.04</v>
      </c>
      <c r="C11" s="14" t="s">
        <v>21</v>
      </c>
      <c r="D11" s="15">
        <v>2223.26</v>
      </c>
    </row>
    <row r="12" spans="1:4" ht="20.25" customHeight="1">
      <c r="A12" s="14"/>
      <c r="B12" s="15"/>
      <c r="C12" s="14" t="s">
        <v>22</v>
      </c>
      <c r="D12" s="15">
        <v>28011.59</v>
      </c>
    </row>
    <row r="13" spans="1:4" ht="20.25" customHeight="1">
      <c r="A13" s="20"/>
      <c r="B13" s="15"/>
      <c r="C13" s="14" t="s">
        <v>23</v>
      </c>
      <c r="D13" s="15">
        <v>606.15</v>
      </c>
    </row>
    <row r="14" spans="1:4" ht="20.25" customHeight="1">
      <c r="A14" s="20"/>
      <c r="B14" s="15"/>
      <c r="C14" s="14" t="s">
        <v>24</v>
      </c>
      <c r="D14" s="15">
        <v>0</v>
      </c>
    </row>
    <row r="15" spans="1:4" ht="20.25" customHeight="1">
      <c r="A15" s="20"/>
      <c r="B15" s="15"/>
      <c r="C15" s="14" t="s">
        <v>25</v>
      </c>
      <c r="D15" s="15">
        <v>233.73</v>
      </c>
    </row>
    <row r="16" spans="1:4" ht="20.25" customHeight="1">
      <c r="A16" s="20"/>
      <c r="B16" s="15"/>
      <c r="C16" s="14" t="s">
        <v>26</v>
      </c>
      <c r="D16" s="15">
        <v>0</v>
      </c>
    </row>
    <row r="17" spans="1:4" ht="20.25" customHeight="1">
      <c r="A17" s="20"/>
      <c r="B17" s="15"/>
      <c r="C17" s="14" t="s">
        <v>27</v>
      </c>
      <c r="D17" s="15">
        <v>0</v>
      </c>
    </row>
    <row r="18" spans="1:4" ht="20.25" customHeight="1">
      <c r="A18" s="20"/>
      <c r="B18" s="15"/>
      <c r="C18" s="14" t="s">
        <v>28</v>
      </c>
      <c r="D18" s="15">
        <v>0</v>
      </c>
    </row>
    <row r="19" spans="1:4" ht="20.25" customHeight="1">
      <c r="A19" s="20"/>
      <c r="B19" s="15"/>
      <c r="C19" s="14" t="s">
        <v>29</v>
      </c>
      <c r="D19" s="15">
        <v>0</v>
      </c>
    </row>
    <row r="20" spans="1:4" ht="20.25" customHeight="1">
      <c r="A20" s="20"/>
      <c r="B20" s="15"/>
      <c r="C20" s="14" t="s">
        <v>30</v>
      </c>
      <c r="D20" s="15">
        <v>0</v>
      </c>
    </row>
    <row r="21" spans="1:4" ht="20.25" customHeight="1">
      <c r="A21" s="20"/>
      <c r="B21" s="15"/>
      <c r="C21" s="14" t="s">
        <v>31</v>
      </c>
      <c r="D21" s="15">
        <v>0</v>
      </c>
    </row>
    <row r="22" spans="1:4" ht="20.25" customHeight="1">
      <c r="A22" s="20"/>
      <c r="B22" s="15"/>
      <c r="C22" s="14" t="s">
        <v>32</v>
      </c>
      <c r="D22" s="15">
        <v>0</v>
      </c>
    </row>
    <row r="23" spans="1:4" ht="20.25" customHeight="1">
      <c r="A23" s="20"/>
      <c r="B23" s="15"/>
      <c r="C23" s="14" t="s">
        <v>33</v>
      </c>
      <c r="D23" s="15">
        <v>0</v>
      </c>
    </row>
    <row r="24" spans="1:4" ht="20.25" customHeight="1">
      <c r="A24" s="20"/>
      <c r="B24" s="15"/>
      <c r="C24" s="14" t="s">
        <v>34</v>
      </c>
      <c r="D24" s="15">
        <v>0</v>
      </c>
    </row>
    <row r="25" spans="1:4" ht="20.25" customHeight="1">
      <c r="A25" s="20"/>
      <c r="B25" s="15"/>
      <c r="C25" s="14" t="s">
        <v>35</v>
      </c>
      <c r="D25" s="15">
        <v>528.06</v>
      </c>
    </row>
    <row r="26" spans="1:4" ht="20.25" customHeight="1">
      <c r="A26" s="14"/>
      <c r="B26" s="15"/>
      <c r="C26" s="14" t="s">
        <v>36</v>
      </c>
      <c r="D26" s="15">
        <v>0</v>
      </c>
    </row>
    <row r="27" spans="1:4" ht="20.25" customHeight="1">
      <c r="A27" s="14"/>
      <c r="B27" s="15"/>
      <c r="C27" s="14" t="s">
        <v>37</v>
      </c>
      <c r="D27" s="15">
        <v>0</v>
      </c>
    </row>
    <row r="28" spans="1:4" ht="20.25" customHeight="1">
      <c r="A28" s="14" t="s">
        <v>38</v>
      </c>
      <c r="B28" s="15"/>
      <c r="C28" s="14" t="s">
        <v>39</v>
      </c>
      <c r="D28" s="15">
        <v>0</v>
      </c>
    </row>
    <row r="29" spans="1:4" ht="20.25" customHeight="1">
      <c r="A29" s="14"/>
      <c r="B29" s="15"/>
      <c r="C29" s="14" t="s">
        <v>40</v>
      </c>
      <c r="D29" s="15">
        <v>0</v>
      </c>
    </row>
    <row r="30" spans="1:4" ht="20.25" customHeight="1">
      <c r="A30" s="14"/>
      <c r="B30" s="15"/>
      <c r="C30" s="14" t="s">
        <v>41</v>
      </c>
      <c r="D30" s="15">
        <v>0</v>
      </c>
    </row>
    <row r="31" spans="1:4" ht="20.25" customHeight="1">
      <c r="A31" s="14"/>
      <c r="B31" s="15"/>
      <c r="C31" s="14" t="s">
        <v>42</v>
      </c>
      <c r="D31" s="15">
        <v>0</v>
      </c>
    </row>
    <row r="32" spans="1:4" ht="20.25" customHeight="1">
      <c r="A32" s="14"/>
      <c r="B32" s="15"/>
      <c r="C32" s="14" t="s">
        <v>43</v>
      </c>
      <c r="D32" s="15">
        <v>0</v>
      </c>
    </row>
    <row r="33" spans="1:4" ht="20.25" customHeight="1">
      <c r="A33" s="14"/>
      <c r="B33" s="15"/>
      <c r="C33" s="14" t="s">
        <v>44</v>
      </c>
      <c r="D33" s="15">
        <v>0</v>
      </c>
    </row>
    <row r="34" spans="1:4" ht="20.25" customHeight="1">
      <c r="A34" s="14"/>
      <c r="B34" s="15"/>
      <c r="C34" s="14" t="s">
        <v>45</v>
      </c>
      <c r="D34" s="15">
        <v>0</v>
      </c>
    </row>
    <row r="35" spans="1:4" ht="20.25" customHeight="1">
      <c r="A35" s="14"/>
      <c r="B35" s="15"/>
      <c r="C35" s="14"/>
      <c r="D35" s="21"/>
    </row>
    <row r="36" spans="1:4" ht="20.25" customHeight="1">
      <c r="A36" s="22" t="s">
        <v>46</v>
      </c>
      <c r="B36" s="21">
        <f>SUM(B6:B34)</f>
        <v>23190.99</v>
      </c>
      <c r="C36" s="22" t="s">
        <v>47</v>
      </c>
      <c r="D36" s="21">
        <f>SUM(D6:D34)</f>
        <v>31618.390000000003</v>
      </c>
    </row>
    <row r="37" spans="1:4" ht="20.25" customHeight="1">
      <c r="A37" s="14" t="s">
        <v>48</v>
      </c>
      <c r="B37" s="15">
        <v>0</v>
      </c>
      <c r="C37" s="14" t="s">
        <v>49</v>
      </c>
      <c r="D37" s="15">
        <v>0</v>
      </c>
    </row>
    <row r="38" spans="1:4" ht="20.25" customHeight="1">
      <c r="A38" s="14" t="s">
        <v>50</v>
      </c>
      <c r="B38" s="15">
        <v>8427.4</v>
      </c>
      <c r="C38" s="14" t="s">
        <v>51</v>
      </c>
      <c r="D38" s="15">
        <v>0</v>
      </c>
    </row>
    <row r="39" spans="1:4" ht="20.25" customHeight="1">
      <c r="A39" s="14"/>
      <c r="B39" s="15"/>
      <c r="C39" s="14" t="s">
        <v>52</v>
      </c>
      <c r="D39" s="15">
        <v>0</v>
      </c>
    </row>
    <row r="40" spans="1:4" ht="20.25" customHeight="1">
      <c r="A40" s="14"/>
      <c r="B40" s="23"/>
      <c r="C40" s="14"/>
      <c r="D40" s="21"/>
    </row>
    <row r="41" spans="1:4" ht="20.25" customHeight="1">
      <c r="A41" s="22" t="s">
        <v>53</v>
      </c>
      <c r="B41" s="23">
        <f>SUM(B36:B38)</f>
        <v>31618.39</v>
      </c>
      <c r="C41" s="22" t="s">
        <v>54</v>
      </c>
      <c r="D41" s="21">
        <f>SUM(D36,D37,D39)</f>
        <v>31618.390000000003</v>
      </c>
    </row>
    <row r="42" spans="1:4" ht="20.25" customHeight="1">
      <c r="A42" s="24"/>
      <c r="B42" s="25"/>
      <c r="C42" s="26"/>
      <c r="D42" s="7"/>
    </row>
  </sheetData>
  <sheetProtection/>
  <mergeCells count="3">
    <mergeCell ref="A2:D2"/>
    <mergeCell ref="C4:D4"/>
    <mergeCell ref="A4:B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65"/>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7"/>
      <c r="B1" s="28"/>
      <c r="C1" s="28"/>
      <c r="D1" s="28"/>
      <c r="E1" s="28"/>
      <c r="F1" s="28"/>
      <c r="G1" s="28"/>
      <c r="H1" s="28"/>
      <c r="I1" s="28"/>
      <c r="J1" s="28"/>
      <c r="K1" s="28"/>
      <c r="L1" s="28"/>
      <c r="M1" s="28"/>
      <c r="N1" s="28"/>
      <c r="O1" s="28"/>
      <c r="P1" s="28"/>
      <c r="Q1" s="28"/>
      <c r="R1" s="28"/>
      <c r="S1" s="29"/>
      <c r="T1" s="30" t="s">
        <v>55</v>
      </c>
    </row>
    <row r="2" spans="1:20" ht="19.5" customHeight="1">
      <c r="A2" s="91" t="s">
        <v>56</v>
      </c>
      <c r="B2" s="91"/>
      <c r="C2" s="91"/>
      <c r="D2" s="91"/>
      <c r="E2" s="91"/>
      <c r="F2" s="91"/>
      <c r="G2" s="91"/>
      <c r="H2" s="91"/>
      <c r="I2" s="91"/>
      <c r="J2" s="91"/>
      <c r="K2" s="91"/>
      <c r="L2" s="91"/>
      <c r="M2" s="91"/>
      <c r="N2" s="91"/>
      <c r="O2" s="91"/>
      <c r="P2" s="91"/>
      <c r="Q2" s="91"/>
      <c r="R2" s="91"/>
      <c r="S2" s="91"/>
      <c r="T2" s="91"/>
    </row>
    <row r="3" spans="1:20" ht="19.5" customHeight="1">
      <c r="A3" s="31" t="s">
        <v>0</v>
      </c>
      <c r="B3" s="31"/>
      <c r="C3" s="31"/>
      <c r="D3" s="31"/>
      <c r="E3" s="31"/>
      <c r="F3" s="32"/>
      <c r="G3" s="32"/>
      <c r="H3" s="32"/>
      <c r="I3" s="32"/>
      <c r="J3" s="33"/>
      <c r="K3" s="33"/>
      <c r="L3" s="33"/>
      <c r="M3" s="33"/>
      <c r="N3" s="33"/>
      <c r="O3" s="33"/>
      <c r="P3" s="33"/>
      <c r="Q3" s="33"/>
      <c r="R3" s="33"/>
      <c r="S3" s="34"/>
      <c r="T3" s="11" t="s">
        <v>5</v>
      </c>
    </row>
    <row r="4" spans="1:20" ht="19.5" customHeight="1">
      <c r="A4" s="101" t="s">
        <v>57</v>
      </c>
      <c r="B4" s="102"/>
      <c r="C4" s="102"/>
      <c r="D4" s="102"/>
      <c r="E4" s="103"/>
      <c r="F4" s="100" t="s">
        <v>58</v>
      </c>
      <c r="G4" s="94" t="s">
        <v>59</v>
      </c>
      <c r="H4" s="96" t="s">
        <v>60</v>
      </c>
      <c r="I4" s="96" t="s">
        <v>61</v>
      </c>
      <c r="J4" s="96" t="s">
        <v>62</v>
      </c>
      <c r="K4" s="96" t="s">
        <v>63</v>
      </c>
      <c r="L4" s="96"/>
      <c r="M4" s="111" t="s">
        <v>64</v>
      </c>
      <c r="N4" s="104" t="s">
        <v>65</v>
      </c>
      <c r="O4" s="105"/>
      <c r="P4" s="105"/>
      <c r="Q4" s="105"/>
      <c r="R4" s="106"/>
      <c r="S4" s="100" t="s">
        <v>66</v>
      </c>
      <c r="T4" s="96" t="s">
        <v>67</v>
      </c>
    </row>
    <row r="5" spans="1:20" ht="19.5" customHeight="1">
      <c r="A5" s="101" t="s">
        <v>68</v>
      </c>
      <c r="B5" s="102"/>
      <c r="C5" s="103"/>
      <c r="D5" s="110" t="s">
        <v>69</v>
      </c>
      <c r="E5" s="98" t="s">
        <v>70</v>
      </c>
      <c r="F5" s="96"/>
      <c r="G5" s="94"/>
      <c r="H5" s="96"/>
      <c r="I5" s="96"/>
      <c r="J5" s="96"/>
      <c r="K5" s="107" t="s">
        <v>71</v>
      </c>
      <c r="L5" s="96" t="s">
        <v>72</v>
      </c>
      <c r="M5" s="112"/>
      <c r="N5" s="109" t="s">
        <v>73</v>
      </c>
      <c r="O5" s="109" t="s">
        <v>74</v>
      </c>
      <c r="P5" s="109" t="s">
        <v>75</v>
      </c>
      <c r="Q5" s="109" t="s">
        <v>76</v>
      </c>
      <c r="R5" s="109" t="s">
        <v>77</v>
      </c>
      <c r="S5" s="96"/>
      <c r="T5" s="96"/>
    </row>
    <row r="6" spans="1:20" ht="30.75" customHeight="1">
      <c r="A6" s="36" t="s">
        <v>78</v>
      </c>
      <c r="B6" s="37" t="s">
        <v>79</v>
      </c>
      <c r="C6" s="38" t="s">
        <v>80</v>
      </c>
      <c r="D6" s="99"/>
      <c r="E6" s="99"/>
      <c r="F6" s="97"/>
      <c r="G6" s="95"/>
      <c r="H6" s="97"/>
      <c r="I6" s="97"/>
      <c r="J6" s="97"/>
      <c r="K6" s="108"/>
      <c r="L6" s="97"/>
      <c r="M6" s="113"/>
      <c r="N6" s="97"/>
      <c r="O6" s="97"/>
      <c r="P6" s="97"/>
      <c r="Q6" s="97"/>
      <c r="R6" s="97"/>
      <c r="S6" s="97"/>
      <c r="T6" s="97"/>
    </row>
    <row r="7" spans="1:20" ht="19.5" customHeight="1">
      <c r="A7" s="41" t="s">
        <v>38</v>
      </c>
      <c r="B7" s="41" t="s">
        <v>38</v>
      </c>
      <c r="C7" s="41" t="s">
        <v>38</v>
      </c>
      <c r="D7" s="41" t="s">
        <v>38</v>
      </c>
      <c r="E7" s="41" t="s">
        <v>58</v>
      </c>
      <c r="F7" s="42">
        <v>31618.39</v>
      </c>
      <c r="G7" s="42">
        <v>8427.4</v>
      </c>
      <c r="H7" s="42">
        <v>17264.38</v>
      </c>
      <c r="I7" s="42">
        <v>0</v>
      </c>
      <c r="J7" s="43">
        <v>0</v>
      </c>
      <c r="K7" s="44">
        <v>307.57</v>
      </c>
      <c r="L7" s="42">
        <v>0</v>
      </c>
      <c r="M7" s="43">
        <v>0</v>
      </c>
      <c r="N7" s="44">
        <f aca="true" t="shared" si="0" ref="N7:N38">SUM(O7:R7)</f>
        <v>0</v>
      </c>
      <c r="O7" s="42">
        <v>0</v>
      </c>
      <c r="P7" s="42">
        <v>0</v>
      </c>
      <c r="Q7" s="42">
        <v>0</v>
      </c>
      <c r="R7" s="43">
        <v>0</v>
      </c>
      <c r="S7" s="44">
        <v>5619.04</v>
      </c>
      <c r="T7" s="43">
        <v>0</v>
      </c>
    </row>
    <row r="8" spans="1:20" ht="19.5" customHeight="1">
      <c r="A8" s="41" t="s">
        <v>38</v>
      </c>
      <c r="B8" s="41" t="s">
        <v>38</v>
      </c>
      <c r="C8" s="41" t="s">
        <v>38</v>
      </c>
      <c r="D8" s="41" t="s">
        <v>38</v>
      </c>
      <c r="E8" s="41" t="s">
        <v>81</v>
      </c>
      <c r="F8" s="42">
        <v>765.1</v>
      </c>
      <c r="G8" s="42">
        <v>0</v>
      </c>
      <c r="H8" s="42">
        <v>765.1</v>
      </c>
      <c r="I8" s="42">
        <v>0</v>
      </c>
      <c r="J8" s="43">
        <v>0</v>
      </c>
      <c r="K8" s="44">
        <v>0</v>
      </c>
      <c r="L8" s="42">
        <v>0</v>
      </c>
      <c r="M8" s="43">
        <v>0</v>
      </c>
      <c r="N8" s="44">
        <f t="shared" si="0"/>
        <v>0</v>
      </c>
      <c r="O8" s="42">
        <v>0</v>
      </c>
      <c r="P8" s="42">
        <v>0</v>
      </c>
      <c r="Q8" s="42">
        <v>0</v>
      </c>
      <c r="R8" s="43">
        <v>0</v>
      </c>
      <c r="S8" s="44">
        <v>0</v>
      </c>
      <c r="T8" s="43">
        <v>0</v>
      </c>
    </row>
    <row r="9" spans="1:20" ht="19.5" customHeight="1">
      <c r="A9" s="41" t="s">
        <v>38</v>
      </c>
      <c r="B9" s="41" t="s">
        <v>38</v>
      </c>
      <c r="C9" s="41" t="s">
        <v>38</v>
      </c>
      <c r="D9" s="41" t="s">
        <v>38</v>
      </c>
      <c r="E9" s="41" t="s">
        <v>82</v>
      </c>
      <c r="F9" s="42">
        <v>765.1</v>
      </c>
      <c r="G9" s="42">
        <v>0</v>
      </c>
      <c r="H9" s="42">
        <v>765.1</v>
      </c>
      <c r="I9" s="42">
        <v>0</v>
      </c>
      <c r="J9" s="43">
        <v>0</v>
      </c>
      <c r="K9" s="44">
        <v>0</v>
      </c>
      <c r="L9" s="42">
        <v>0</v>
      </c>
      <c r="M9" s="43">
        <v>0</v>
      </c>
      <c r="N9" s="44">
        <f t="shared" si="0"/>
        <v>0</v>
      </c>
      <c r="O9" s="42">
        <v>0</v>
      </c>
      <c r="P9" s="42">
        <v>0</v>
      </c>
      <c r="Q9" s="42">
        <v>0</v>
      </c>
      <c r="R9" s="43">
        <v>0</v>
      </c>
      <c r="S9" s="44">
        <v>0</v>
      </c>
      <c r="T9" s="43">
        <v>0</v>
      </c>
    </row>
    <row r="10" spans="1:20" ht="19.5" customHeight="1">
      <c r="A10" s="41" t="s">
        <v>83</v>
      </c>
      <c r="B10" s="41" t="s">
        <v>84</v>
      </c>
      <c r="C10" s="41" t="s">
        <v>85</v>
      </c>
      <c r="D10" s="41" t="s">
        <v>86</v>
      </c>
      <c r="E10" s="41" t="s">
        <v>87</v>
      </c>
      <c r="F10" s="42">
        <v>221.3</v>
      </c>
      <c r="G10" s="42">
        <v>0</v>
      </c>
      <c r="H10" s="42">
        <v>221.3</v>
      </c>
      <c r="I10" s="42">
        <v>0</v>
      </c>
      <c r="J10" s="43">
        <v>0</v>
      </c>
      <c r="K10" s="44">
        <v>0</v>
      </c>
      <c r="L10" s="42">
        <v>0</v>
      </c>
      <c r="M10" s="43">
        <v>0</v>
      </c>
      <c r="N10" s="44">
        <f t="shared" si="0"/>
        <v>0</v>
      </c>
      <c r="O10" s="42">
        <v>0</v>
      </c>
      <c r="P10" s="42">
        <v>0</v>
      </c>
      <c r="Q10" s="42">
        <v>0</v>
      </c>
      <c r="R10" s="43">
        <v>0</v>
      </c>
      <c r="S10" s="44">
        <v>0</v>
      </c>
      <c r="T10" s="43">
        <v>0</v>
      </c>
    </row>
    <row r="11" spans="1:20" ht="19.5" customHeight="1">
      <c r="A11" s="41" t="s">
        <v>83</v>
      </c>
      <c r="B11" s="41" t="s">
        <v>84</v>
      </c>
      <c r="C11" s="41" t="s">
        <v>84</v>
      </c>
      <c r="D11" s="41" t="s">
        <v>86</v>
      </c>
      <c r="E11" s="41" t="s">
        <v>88</v>
      </c>
      <c r="F11" s="42">
        <v>476.12</v>
      </c>
      <c r="G11" s="42">
        <v>0</v>
      </c>
      <c r="H11" s="42">
        <v>476.12</v>
      </c>
      <c r="I11" s="42">
        <v>0</v>
      </c>
      <c r="J11" s="43">
        <v>0</v>
      </c>
      <c r="K11" s="44">
        <v>0</v>
      </c>
      <c r="L11" s="42">
        <v>0</v>
      </c>
      <c r="M11" s="43">
        <v>0</v>
      </c>
      <c r="N11" s="44">
        <f t="shared" si="0"/>
        <v>0</v>
      </c>
      <c r="O11" s="42">
        <v>0</v>
      </c>
      <c r="P11" s="42">
        <v>0</v>
      </c>
      <c r="Q11" s="42">
        <v>0</v>
      </c>
      <c r="R11" s="43">
        <v>0</v>
      </c>
      <c r="S11" s="44">
        <v>0</v>
      </c>
      <c r="T11" s="43">
        <v>0</v>
      </c>
    </row>
    <row r="12" spans="1:20" ht="19.5" customHeight="1">
      <c r="A12" s="41" t="s">
        <v>89</v>
      </c>
      <c r="B12" s="41" t="s">
        <v>90</v>
      </c>
      <c r="C12" s="41" t="s">
        <v>90</v>
      </c>
      <c r="D12" s="41" t="s">
        <v>86</v>
      </c>
      <c r="E12" s="41" t="s">
        <v>91</v>
      </c>
      <c r="F12" s="42">
        <v>22.58</v>
      </c>
      <c r="G12" s="42">
        <v>0</v>
      </c>
      <c r="H12" s="42">
        <v>22.58</v>
      </c>
      <c r="I12" s="42">
        <v>0</v>
      </c>
      <c r="J12" s="43">
        <v>0</v>
      </c>
      <c r="K12" s="44">
        <v>0</v>
      </c>
      <c r="L12" s="42">
        <v>0</v>
      </c>
      <c r="M12" s="43">
        <v>0</v>
      </c>
      <c r="N12" s="44">
        <f t="shared" si="0"/>
        <v>0</v>
      </c>
      <c r="O12" s="42">
        <v>0</v>
      </c>
      <c r="P12" s="42">
        <v>0</v>
      </c>
      <c r="Q12" s="42">
        <v>0</v>
      </c>
      <c r="R12" s="43">
        <v>0</v>
      </c>
      <c r="S12" s="44">
        <v>0</v>
      </c>
      <c r="T12" s="43">
        <v>0</v>
      </c>
    </row>
    <row r="13" spans="1:20" ht="19.5" customHeight="1">
      <c r="A13" s="41" t="s">
        <v>92</v>
      </c>
      <c r="B13" s="41" t="s">
        <v>93</v>
      </c>
      <c r="C13" s="41" t="s">
        <v>85</v>
      </c>
      <c r="D13" s="41" t="s">
        <v>86</v>
      </c>
      <c r="E13" s="41" t="s">
        <v>94</v>
      </c>
      <c r="F13" s="42">
        <v>17.18</v>
      </c>
      <c r="G13" s="42">
        <v>0</v>
      </c>
      <c r="H13" s="42">
        <v>17.18</v>
      </c>
      <c r="I13" s="42">
        <v>0</v>
      </c>
      <c r="J13" s="43">
        <v>0</v>
      </c>
      <c r="K13" s="44">
        <v>0</v>
      </c>
      <c r="L13" s="42">
        <v>0</v>
      </c>
      <c r="M13" s="43">
        <v>0</v>
      </c>
      <c r="N13" s="44">
        <f t="shared" si="0"/>
        <v>0</v>
      </c>
      <c r="O13" s="42">
        <v>0</v>
      </c>
      <c r="P13" s="42">
        <v>0</v>
      </c>
      <c r="Q13" s="42">
        <v>0</v>
      </c>
      <c r="R13" s="43">
        <v>0</v>
      </c>
      <c r="S13" s="44">
        <v>0</v>
      </c>
      <c r="T13" s="43">
        <v>0</v>
      </c>
    </row>
    <row r="14" spans="1:20" ht="19.5" customHeight="1">
      <c r="A14" s="41" t="s">
        <v>92</v>
      </c>
      <c r="B14" s="41" t="s">
        <v>93</v>
      </c>
      <c r="C14" s="41" t="s">
        <v>95</v>
      </c>
      <c r="D14" s="41" t="s">
        <v>86</v>
      </c>
      <c r="E14" s="41" t="s">
        <v>96</v>
      </c>
      <c r="F14" s="42">
        <v>5.01</v>
      </c>
      <c r="G14" s="42">
        <v>0</v>
      </c>
      <c r="H14" s="42">
        <v>5.01</v>
      </c>
      <c r="I14" s="42">
        <v>0</v>
      </c>
      <c r="J14" s="43">
        <v>0</v>
      </c>
      <c r="K14" s="44">
        <v>0</v>
      </c>
      <c r="L14" s="42">
        <v>0</v>
      </c>
      <c r="M14" s="43">
        <v>0</v>
      </c>
      <c r="N14" s="44">
        <f t="shared" si="0"/>
        <v>0</v>
      </c>
      <c r="O14" s="42">
        <v>0</v>
      </c>
      <c r="P14" s="42">
        <v>0</v>
      </c>
      <c r="Q14" s="42">
        <v>0</v>
      </c>
      <c r="R14" s="43">
        <v>0</v>
      </c>
      <c r="S14" s="44">
        <v>0</v>
      </c>
      <c r="T14" s="43">
        <v>0</v>
      </c>
    </row>
    <row r="15" spans="1:20" ht="19.5" customHeight="1">
      <c r="A15" s="41" t="s">
        <v>97</v>
      </c>
      <c r="B15" s="41" t="s">
        <v>84</v>
      </c>
      <c r="C15" s="41" t="s">
        <v>85</v>
      </c>
      <c r="D15" s="41" t="s">
        <v>86</v>
      </c>
      <c r="E15" s="41" t="s">
        <v>98</v>
      </c>
      <c r="F15" s="42">
        <v>22.91</v>
      </c>
      <c r="G15" s="42">
        <v>0</v>
      </c>
      <c r="H15" s="42">
        <v>22.91</v>
      </c>
      <c r="I15" s="42">
        <v>0</v>
      </c>
      <c r="J15" s="43">
        <v>0</v>
      </c>
      <c r="K15" s="44">
        <v>0</v>
      </c>
      <c r="L15" s="42">
        <v>0</v>
      </c>
      <c r="M15" s="43">
        <v>0</v>
      </c>
      <c r="N15" s="44">
        <f t="shared" si="0"/>
        <v>0</v>
      </c>
      <c r="O15" s="42">
        <v>0</v>
      </c>
      <c r="P15" s="42">
        <v>0</v>
      </c>
      <c r="Q15" s="42">
        <v>0</v>
      </c>
      <c r="R15" s="43">
        <v>0</v>
      </c>
      <c r="S15" s="44">
        <v>0</v>
      </c>
      <c r="T15" s="43">
        <v>0</v>
      </c>
    </row>
    <row r="16" spans="1:20" ht="19.5" customHeight="1">
      <c r="A16" s="41" t="s">
        <v>38</v>
      </c>
      <c r="B16" s="41" t="s">
        <v>38</v>
      </c>
      <c r="C16" s="41" t="s">
        <v>38</v>
      </c>
      <c r="D16" s="41" t="s">
        <v>38</v>
      </c>
      <c r="E16" s="41" t="s">
        <v>99</v>
      </c>
      <c r="F16" s="42">
        <v>469.21</v>
      </c>
      <c r="G16" s="42">
        <v>0</v>
      </c>
      <c r="H16" s="42">
        <v>469.21</v>
      </c>
      <c r="I16" s="42">
        <v>0</v>
      </c>
      <c r="J16" s="43">
        <v>0</v>
      </c>
      <c r="K16" s="44">
        <v>0</v>
      </c>
      <c r="L16" s="42">
        <v>0</v>
      </c>
      <c r="M16" s="43">
        <v>0</v>
      </c>
      <c r="N16" s="44">
        <f t="shared" si="0"/>
        <v>0</v>
      </c>
      <c r="O16" s="42">
        <v>0</v>
      </c>
      <c r="P16" s="42">
        <v>0</v>
      </c>
      <c r="Q16" s="42">
        <v>0</v>
      </c>
      <c r="R16" s="43">
        <v>0</v>
      </c>
      <c r="S16" s="44">
        <v>0</v>
      </c>
      <c r="T16" s="43">
        <v>0</v>
      </c>
    </row>
    <row r="17" spans="1:20" ht="19.5" customHeight="1">
      <c r="A17" s="41" t="s">
        <v>38</v>
      </c>
      <c r="B17" s="41" t="s">
        <v>38</v>
      </c>
      <c r="C17" s="41" t="s">
        <v>38</v>
      </c>
      <c r="D17" s="41" t="s">
        <v>38</v>
      </c>
      <c r="E17" s="41" t="s">
        <v>100</v>
      </c>
      <c r="F17" s="42">
        <v>469.21</v>
      </c>
      <c r="G17" s="42">
        <v>0</v>
      </c>
      <c r="H17" s="42">
        <v>469.21</v>
      </c>
      <c r="I17" s="42">
        <v>0</v>
      </c>
      <c r="J17" s="43">
        <v>0</v>
      </c>
      <c r="K17" s="44">
        <v>0</v>
      </c>
      <c r="L17" s="42">
        <v>0</v>
      </c>
      <c r="M17" s="43">
        <v>0</v>
      </c>
      <c r="N17" s="44">
        <f t="shared" si="0"/>
        <v>0</v>
      </c>
      <c r="O17" s="42">
        <v>0</v>
      </c>
      <c r="P17" s="42">
        <v>0</v>
      </c>
      <c r="Q17" s="42">
        <v>0</v>
      </c>
      <c r="R17" s="43">
        <v>0</v>
      </c>
      <c r="S17" s="44">
        <v>0</v>
      </c>
      <c r="T17" s="43">
        <v>0</v>
      </c>
    </row>
    <row r="18" spans="1:20" ht="19.5" customHeight="1">
      <c r="A18" s="41" t="s">
        <v>83</v>
      </c>
      <c r="B18" s="41" t="s">
        <v>85</v>
      </c>
      <c r="C18" s="41" t="s">
        <v>95</v>
      </c>
      <c r="D18" s="41" t="s">
        <v>101</v>
      </c>
      <c r="E18" s="41" t="s">
        <v>102</v>
      </c>
      <c r="F18" s="42">
        <v>321</v>
      </c>
      <c r="G18" s="42">
        <v>0</v>
      </c>
      <c r="H18" s="42">
        <v>321</v>
      </c>
      <c r="I18" s="42">
        <v>0</v>
      </c>
      <c r="J18" s="43">
        <v>0</v>
      </c>
      <c r="K18" s="44">
        <v>0</v>
      </c>
      <c r="L18" s="42">
        <v>0</v>
      </c>
      <c r="M18" s="43">
        <v>0</v>
      </c>
      <c r="N18" s="44">
        <f t="shared" si="0"/>
        <v>0</v>
      </c>
      <c r="O18" s="42">
        <v>0</v>
      </c>
      <c r="P18" s="42">
        <v>0</v>
      </c>
      <c r="Q18" s="42">
        <v>0</v>
      </c>
      <c r="R18" s="43">
        <v>0</v>
      </c>
      <c r="S18" s="44">
        <v>0</v>
      </c>
      <c r="T18" s="43">
        <v>0</v>
      </c>
    </row>
    <row r="19" spans="1:20" ht="19.5" customHeight="1">
      <c r="A19" s="41" t="s">
        <v>83</v>
      </c>
      <c r="B19" s="41" t="s">
        <v>84</v>
      </c>
      <c r="C19" s="41" t="s">
        <v>95</v>
      </c>
      <c r="D19" s="41" t="s">
        <v>101</v>
      </c>
      <c r="E19" s="41" t="s">
        <v>102</v>
      </c>
      <c r="F19" s="42">
        <v>108.26</v>
      </c>
      <c r="G19" s="42">
        <v>0</v>
      </c>
      <c r="H19" s="42">
        <v>108.26</v>
      </c>
      <c r="I19" s="42">
        <v>0</v>
      </c>
      <c r="J19" s="43">
        <v>0</v>
      </c>
      <c r="K19" s="44">
        <v>0</v>
      </c>
      <c r="L19" s="42">
        <v>0</v>
      </c>
      <c r="M19" s="43">
        <v>0</v>
      </c>
      <c r="N19" s="44">
        <f t="shared" si="0"/>
        <v>0</v>
      </c>
      <c r="O19" s="42">
        <v>0</v>
      </c>
      <c r="P19" s="42">
        <v>0</v>
      </c>
      <c r="Q19" s="42">
        <v>0</v>
      </c>
      <c r="R19" s="43">
        <v>0</v>
      </c>
      <c r="S19" s="44">
        <v>0</v>
      </c>
      <c r="T19" s="43">
        <v>0</v>
      </c>
    </row>
    <row r="20" spans="1:20" ht="19.5" customHeight="1">
      <c r="A20" s="41" t="s">
        <v>89</v>
      </c>
      <c r="B20" s="41" t="s">
        <v>90</v>
      </c>
      <c r="C20" s="41" t="s">
        <v>90</v>
      </c>
      <c r="D20" s="41" t="s">
        <v>101</v>
      </c>
      <c r="E20" s="41" t="s">
        <v>91</v>
      </c>
      <c r="F20" s="42">
        <v>14</v>
      </c>
      <c r="G20" s="42">
        <v>0</v>
      </c>
      <c r="H20" s="42">
        <v>14</v>
      </c>
      <c r="I20" s="42">
        <v>0</v>
      </c>
      <c r="J20" s="43">
        <v>0</v>
      </c>
      <c r="K20" s="44">
        <v>0</v>
      </c>
      <c r="L20" s="42">
        <v>0</v>
      </c>
      <c r="M20" s="43">
        <v>0</v>
      </c>
      <c r="N20" s="44">
        <f t="shared" si="0"/>
        <v>0</v>
      </c>
      <c r="O20" s="42">
        <v>0</v>
      </c>
      <c r="P20" s="42">
        <v>0</v>
      </c>
      <c r="Q20" s="42">
        <v>0</v>
      </c>
      <c r="R20" s="43">
        <v>0</v>
      </c>
      <c r="S20" s="44">
        <v>0</v>
      </c>
      <c r="T20" s="43">
        <v>0</v>
      </c>
    </row>
    <row r="21" spans="1:20" ht="19.5" customHeight="1">
      <c r="A21" s="41" t="s">
        <v>92</v>
      </c>
      <c r="B21" s="41" t="s">
        <v>93</v>
      </c>
      <c r="C21" s="41" t="s">
        <v>85</v>
      </c>
      <c r="D21" s="41" t="s">
        <v>101</v>
      </c>
      <c r="E21" s="41" t="s">
        <v>94</v>
      </c>
      <c r="F21" s="42">
        <v>10.51</v>
      </c>
      <c r="G21" s="42">
        <v>0</v>
      </c>
      <c r="H21" s="42">
        <v>10.51</v>
      </c>
      <c r="I21" s="42">
        <v>0</v>
      </c>
      <c r="J21" s="43">
        <v>0</v>
      </c>
      <c r="K21" s="44">
        <v>0</v>
      </c>
      <c r="L21" s="42">
        <v>0</v>
      </c>
      <c r="M21" s="43">
        <v>0</v>
      </c>
      <c r="N21" s="44">
        <f t="shared" si="0"/>
        <v>0</v>
      </c>
      <c r="O21" s="42">
        <v>0</v>
      </c>
      <c r="P21" s="42">
        <v>0</v>
      </c>
      <c r="Q21" s="42">
        <v>0</v>
      </c>
      <c r="R21" s="43">
        <v>0</v>
      </c>
      <c r="S21" s="44">
        <v>0</v>
      </c>
      <c r="T21" s="43">
        <v>0</v>
      </c>
    </row>
    <row r="22" spans="1:20" ht="19.5" customHeight="1">
      <c r="A22" s="41" t="s">
        <v>97</v>
      </c>
      <c r="B22" s="41" t="s">
        <v>84</v>
      </c>
      <c r="C22" s="41" t="s">
        <v>85</v>
      </c>
      <c r="D22" s="41" t="s">
        <v>101</v>
      </c>
      <c r="E22" s="41" t="s">
        <v>98</v>
      </c>
      <c r="F22" s="42">
        <v>14.02</v>
      </c>
      <c r="G22" s="42">
        <v>0</v>
      </c>
      <c r="H22" s="42">
        <v>14.02</v>
      </c>
      <c r="I22" s="42">
        <v>0</v>
      </c>
      <c r="J22" s="43">
        <v>0</v>
      </c>
      <c r="K22" s="44">
        <v>0</v>
      </c>
      <c r="L22" s="42">
        <v>0</v>
      </c>
      <c r="M22" s="43">
        <v>0</v>
      </c>
      <c r="N22" s="44">
        <f t="shared" si="0"/>
        <v>0</v>
      </c>
      <c r="O22" s="42">
        <v>0</v>
      </c>
      <c r="P22" s="42">
        <v>0</v>
      </c>
      <c r="Q22" s="42">
        <v>0</v>
      </c>
      <c r="R22" s="43">
        <v>0</v>
      </c>
      <c r="S22" s="44">
        <v>0</v>
      </c>
      <c r="T22" s="43">
        <v>0</v>
      </c>
    </row>
    <row r="23" spans="1:20" ht="19.5" customHeight="1">
      <c r="A23" s="41" t="s">
        <v>97</v>
      </c>
      <c r="B23" s="41" t="s">
        <v>84</v>
      </c>
      <c r="C23" s="41" t="s">
        <v>95</v>
      </c>
      <c r="D23" s="41" t="s">
        <v>101</v>
      </c>
      <c r="E23" s="41" t="s">
        <v>103</v>
      </c>
      <c r="F23" s="42">
        <v>1.42</v>
      </c>
      <c r="G23" s="42">
        <v>0</v>
      </c>
      <c r="H23" s="42">
        <v>1.42</v>
      </c>
      <c r="I23" s="42">
        <v>0</v>
      </c>
      <c r="J23" s="43">
        <v>0</v>
      </c>
      <c r="K23" s="44">
        <v>0</v>
      </c>
      <c r="L23" s="42">
        <v>0</v>
      </c>
      <c r="M23" s="43">
        <v>0</v>
      </c>
      <c r="N23" s="44">
        <f t="shared" si="0"/>
        <v>0</v>
      </c>
      <c r="O23" s="42">
        <v>0</v>
      </c>
      <c r="P23" s="42">
        <v>0</v>
      </c>
      <c r="Q23" s="42">
        <v>0</v>
      </c>
      <c r="R23" s="43">
        <v>0</v>
      </c>
      <c r="S23" s="44">
        <v>0</v>
      </c>
      <c r="T23" s="43">
        <v>0</v>
      </c>
    </row>
    <row r="24" spans="1:20" ht="19.5" customHeight="1">
      <c r="A24" s="41" t="s">
        <v>38</v>
      </c>
      <c r="B24" s="41" t="s">
        <v>38</v>
      </c>
      <c r="C24" s="41" t="s">
        <v>38</v>
      </c>
      <c r="D24" s="41" t="s">
        <v>38</v>
      </c>
      <c r="E24" s="41" t="s">
        <v>104</v>
      </c>
      <c r="F24" s="42">
        <v>30384.08</v>
      </c>
      <c r="G24" s="42">
        <v>8427.4</v>
      </c>
      <c r="H24" s="42">
        <v>16030.07</v>
      </c>
      <c r="I24" s="42">
        <v>0</v>
      </c>
      <c r="J24" s="43">
        <v>0</v>
      </c>
      <c r="K24" s="44">
        <v>307.57</v>
      </c>
      <c r="L24" s="42">
        <v>0</v>
      </c>
      <c r="M24" s="43">
        <v>0</v>
      </c>
      <c r="N24" s="44">
        <f t="shared" si="0"/>
        <v>0</v>
      </c>
      <c r="O24" s="42">
        <v>0</v>
      </c>
      <c r="P24" s="42">
        <v>0</v>
      </c>
      <c r="Q24" s="42">
        <v>0</v>
      </c>
      <c r="R24" s="43">
        <v>0</v>
      </c>
      <c r="S24" s="44">
        <v>5619.04</v>
      </c>
      <c r="T24" s="43">
        <v>0</v>
      </c>
    </row>
    <row r="25" spans="1:20" ht="19.5" customHeight="1">
      <c r="A25" s="41" t="s">
        <v>38</v>
      </c>
      <c r="B25" s="41" t="s">
        <v>38</v>
      </c>
      <c r="C25" s="41" t="s">
        <v>38</v>
      </c>
      <c r="D25" s="41" t="s">
        <v>38</v>
      </c>
      <c r="E25" s="41" t="s">
        <v>105</v>
      </c>
      <c r="F25" s="42">
        <v>354.82</v>
      </c>
      <c r="G25" s="42">
        <v>2.68</v>
      </c>
      <c r="H25" s="42">
        <v>352.14</v>
      </c>
      <c r="I25" s="42">
        <v>0</v>
      </c>
      <c r="J25" s="43">
        <v>0</v>
      </c>
      <c r="K25" s="44">
        <v>0</v>
      </c>
      <c r="L25" s="42">
        <v>0</v>
      </c>
      <c r="M25" s="43">
        <v>0</v>
      </c>
      <c r="N25" s="44">
        <f t="shared" si="0"/>
        <v>0</v>
      </c>
      <c r="O25" s="42">
        <v>0</v>
      </c>
      <c r="P25" s="42">
        <v>0</v>
      </c>
      <c r="Q25" s="42">
        <v>0</v>
      </c>
      <c r="R25" s="43">
        <v>0</v>
      </c>
      <c r="S25" s="44">
        <v>0</v>
      </c>
      <c r="T25" s="43">
        <v>0</v>
      </c>
    </row>
    <row r="26" spans="1:20" ht="19.5" customHeight="1">
      <c r="A26" s="41" t="s">
        <v>106</v>
      </c>
      <c r="B26" s="41" t="s">
        <v>107</v>
      </c>
      <c r="C26" s="41" t="s">
        <v>95</v>
      </c>
      <c r="D26" s="41" t="s">
        <v>108</v>
      </c>
      <c r="E26" s="41" t="s">
        <v>109</v>
      </c>
      <c r="F26" s="42">
        <v>0.6</v>
      </c>
      <c r="G26" s="42">
        <v>0</v>
      </c>
      <c r="H26" s="42">
        <v>0.6</v>
      </c>
      <c r="I26" s="42">
        <v>0</v>
      </c>
      <c r="J26" s="43">
        <v>0</v>
      </c>
      <c r="K26" s="44">
        <v>0</v>
      </c>
      <c r="L26" s="42">
        <v>0</v>
      </c>
      <c r="M26" s="43">
        <v>0</v>
      </c>
      <c r="N26" s="44">
        <f t="shared" si="0"/>
        <v>0</v>
      </c>
      <c r="O26" s="42">
        <v>0</v>
      </c>
      <c r="P26" s="42">
        <v>0</v>
      </c>
      <c r="Q26" s="42">
        <v>0</v>
      </c>
      <c r="R26" s="43">
        <v>0</v>
      </c>
      <c r="S26" s="44">
        <v>0</v>
      </c>
      <c r="T26" s="43">
        <v>0</v>
      </c>
    </row>
    <row r="27" spans="1:20" ht="19.5" customHeight="1">
      <c r="A27" s="41" t="s">
        <v>83</v>
      </c>
      <c r="B27" s="41" t="s">
        <v>85</v>
      </c>
      <c r="C27" s="41" t="s">
        <v>110</v>
      </c>
      <c r="D27" s="41" t="s">
        <v>108</v>
      </c>
      <c r="E27" s="41" t="s">
        <v>111</v>
      </c>
      <c r="F27" s="42">
        <v>298.56</v>
      </c>
      <c r="G27" s="42">
        <v>2.68</v>
      </c>
      <c r="H27" s="42">
        <v>295.88</v>
      </c>
      <c r="I27" s="42">
        <v>0</v>
      </c>
      <c r="J27" s="43">
        <v>0</v>
      </c>
      <c r="K27" s="44">
        <v>0</v>
      </c>
      <c r="L27" s="42">
        <v>0</v>
      </c>
      <c r="M27" s="43">
        <v>0</v>
      </c>
      <c r="N27" s="44">
        <f t="shared" si="0"/>
        <v>0</v>
      </c>
      <c r="O27" s="42">
        <v>0</v>
      </c>
      <c r="P27" s="42">
        <v>0</v>
      </c>
      <c r="Q27" s="42">
        <v>0</v>
      </c>
      <c r="R27" s="43">
        <v>0</v>
      </c>
      <c r="S27" s="44">
        <v>0</v>
      </c>
      <c r="T27" s="43">
        <v>0</v>
      </c>
    </row>
    <row r="28" spans="1:20" ht="19.5" customHeight="1">
      <c r="A28" s="41" t="s">
        <v>89</v>
      </c>
      <c r="B28" s="41" t="s">
        <v>90</v>
      </c>
      <c r="C28" s="41" t="s">
        <v>90</v>
      </c>
      <c r="D28" s="41" t="s">
        <v>108</v>
      </c>
      <c r="E28" s="41" t="s">
        <v>91</v>
      </c>
      <c r="F28" s="42">
        <v>13.5</v>
      </c>
      <c r="G28" s="42">
        <v>0</v>
      </c>
      <c r="H28" s="42">
        <v>13.5</v>
      </c>
      <c r="I28" s="42">
        <v>0</v>
      </c>
      <c r="J28" s="43">
        <v>0</v>
      </c>
      <c r="K28" s="44">
        <v>0</v>
      </c>
      <c r="L28" s="42">
        <v>0</v>
      </c>
      <c r="M28" s="43">
        <v>0</v>
      </c>
      <c r="N28" s="44">
        <f t="shared" si="0"/>
        <v>0</v>
      </c>
      <c r="O28" s="42">
        <v>0</v>
      </c>
      <c r="P28" s="42">
        <v>0</v>
      </c>
      <c r="Q28" s="42">
        <v>0</v>
      </c>
      <c r="R28" s="43">
        <v>0</v>
      </c>
      <c r="S28" s="44">
        <v>0</v>
      </c>
      <c r="T28" s="43">
        <v>0</v>
      </c>
    </row>
    <row r="29" spans="1:20" ht="19.5" customHeight="1">
      <c r="A29" s="41" t="s">
        <v>89</v>
      </c>
      <c r="B29" s="41" t="s">
        <v>90</v>
      </c>
      <c r="C29" s="41" t="s">
        <v>112</v>
      </c>
      <c r="D29" s="41" t="s">
        <v>108</v>
      </c>
      <c r="E29" s="41" t="s">
        <v>113</v>
      </c>
      <c r="F29" s="42">
        <v>6.5</v>
      </c>
      <c r="G29" s="42">
        <v>0</v>
      </c>
      <c r="H29" s="42">
        <v>6.5</v>
      </c>
      <c r="I29" s="42">
        <v>0</v>
      </c>
      <c r="J29" s="43">
        <v>0</v>
      </c>
      <c r="K29" s="44">
        <v>0</v>
      </c>
      <c r="L29" s="42">
        <v>0</v>
      </c>
      <c r="M29" s="43">
        <v>0</v>
      </c>
      <c r="N29" s="44">
        <f t="shared" si="0"/>
        <v>0</v>
      </c>
      <c r="O29" s="42">
        <v>0</v>
      </c>
      <c r="P29" s="42">
        <v>0</v>
      </c>
      <c r="Q29" s="42">
        <v>0</v>
      </c>
      <c r="R29" s="43">
        <v>0</v>
      </c>
      <c r="S29" s="44">
        <v>0</v>
      </c>
      <c r="T29" s="43">
        <v>0</v>
      </c>
    </row>
    <row r="30" spans="1:20" ht="19.5" customHeight="1">
      <c r="A30" s="41" t="s">
        <v>89</v>
      </c>
      <c r="B30" s="41" t="s">
        <v>110</v>
      </c>
      <c r="C30" s="41" t="s">
        <v>85</v>
      </c>
      <c r="D30" s="41" t="s">
        <v>108</v>
      </c>
      <c r="E30" s="41" t="s">
        <v>114</v>
      </c>
      <c r="F30" s="42">
        <v>8.46</v>
      </c>
      <c r="G30" s="42">
        <v>0</v>
      </c>
      <c r="H30" s="42">
        <v>8.46</v>
      </c>
      <c r="I30" s="42">
        <v>0</v>
      </c>
      <c r="J30" s="43">
        <v>0</v>
      </c>
      <c r="K30" s="44">
        <v>0</v>
      </c>
      <c r="L30" s="42">
        <v>0</v>
      </c>
      <c r="M30" s="43">
        <v>0</v>
      </c>
      <c r="N30" s="44">
        <f t="shared" si="0"/>
        <v>0</v>
      </c>
      <c r="O30" s="42">
        <v>0</v>
      </c>
      <c r="P30" s="42">
        <v>0</v>
      </c>
      <c r="Q30" s="42">
        <v>0</v>
      </c>
      <c r="R30" s="43">
        <v>0</v>
      </c>
      <c r="S30" s="44">
        <v>0</v>
      </c>
      <c r="T30" s="43">
        <v>0</v>
      </c>
    </row>
    <row r="31" spans="1:20" ht="19.5" customHeight="1">
      <c r="A31" s="41" t="s">
        <v>92</v>
      </c>
      <c r="B31" s="41" t="s">
        <v>93</v>
      </c>
      <c r="C31" s="41" t="s">
        <v>84</v>
      </c>
      <c r="D31" s="41" t="s">
        <v>108</v>
      </c>
      <c r="E31" s="41" t="s">
        <v>115</v>
      </c>
      <c r="F31" s="42">
        <v>8</v>
      </c>
      <c r="G31" s="42">
        <v>0</v>
      </c>
      <c r="H31" s="42">
        <v>8</v>
      </c>
      <c r="I31" s="42">
        <v>0</v>
      </c>
      <c r="J31" s="43">
        <v>0</v>
      </c>
      <c r="K31" s="44">
        <v>0</v>
      </c>
      <c r="L31" s="42">
        <v>0</v>
      </c>
      <c r="M31" s="43">
        <v>0</v>
      </c>
      <c r="N31" s="44">
        <f t="shared" si="0"/>
        <v>0</v>
      </c>
      <c r="O31" s="42">
        <v>0</v>
      </c>
      <c r="P31" s="42">
        <v>0</v>
      </c>
      <c r="Q31" s="42">
        <v>0</v>
      </c>
      <c r="R31" s="43">
        <v>0</v>
      </c>
      <c r="S31" s="44">
        <v>0</v>
      </c>
      <c r="T31" s="43">
        <v>0</v>
      </c>
    </row>
    <row r="32" spans="1:20" ht="19.5" customHeight="1">
      <c r="A32" s="41" t="s">
        <v>97</v>
      </c>
      <c r="B32" s="41" t="s">
        <v>84</v>
      </c>
      <c r="C32" s="41" t="s">
        <v>85</v>
      </c>
      <c r="D32" s="41" t="s">
        <v>108</v>
      </c>
      <c r="E32" s="41" t="s">
        <v>98</v>
      </c>
      <c r="F32" s="42">
        <v>11.5</v>
      </c>
      <c r="G32" s="42">
        <v>0</v>
      </c>
      <c r="H32" s="42">
        <v>11.5</v>
      </c>
      <c r="I32" s="42">
        <v>0</v>
      </c>
      <c r="J32" s="43">
        <v>0</v>
      </c>
      <c r="K32" s="44">
        <v>0</v>
      </c>
      <c r="L32" s="42">
        <v>0</v>
      </c>
      <c r="M32" s="43">
        <v>0</v>
      </c>
      <c r="N32" s="44">
        <f t="shared" si="0"/>
        <v>0</v>
      </c>
      <c r="O32" s="42">
        <v>0</v>
      </c>
      <c r="P32" s="42">
        <v>0</v>
      </c>
      <c r="Q32" s="42">
        <v>0</v>
      </c>
      <c r="R32" s="43">
        <v>0</v>
      </c>
      <c r="S32" s="44">
        <v>0</v>
      </c>
      <c r="T32" s="43">
        <v>0</v>
      </c>
    </row>
    <row r="33" spans="1:20" ht="19.5" customHeight="1">
      <c r="A33" s="41" t="s">
        <v>97</v>
      </c>
      <c r="B33" s="41" t="s">
        <v>84</v>
      </c>
      <c r="C33" s="41" t="s">
        <v>95</v>
      </c>
      <c r="D33" s="41" t="s">
        <v>108</v>
      </c>
      <c r="E33" s="41" t="s">
        <v>103</v>
      </c>
      <c r="F33" s="42">
        <v>7.7</v>
      </c>
      <c r="G33" s="42">
        <v>0</v>
      </c>
      <c r="H33" s="42">
        <v>7.7</v>
      </c>
      <c r="I33" s="42">
        <v>0</v>
      </c>
      <c r="J33" s="43">
        <v>0</v>
      </c>
      <c r="K33" s="44">
        <v>0</v>
      </c>
      <c r="L33" s="42">
        <v>0</v>
      </c>
      <c r="M33" s="43">
        <v>0</v>
      </c>
      <c r="N33" s="44">
        <f t="shared" si="0"/>
        <v>0</v>
      </c>
      <c r="O33" s="42">
        <v>0</v>
      </c>
      <c r="P33" s="42">
        <v>0</v>
      </c>
      <c r="Q33" s="42">
        <v>0</v>
      </c>
      <c r="R33" s="43">
        <v>0</v>
      </c>
      <c r="S33" s="44">
        <v>0</v>
      </c>
      <c r="T33" s="43">
        <v>0</v>
      </c>
    </row>
    <row r="34" spans="1:20" ht="19.5" customHeight="1">
      <c r="A34" s="41" t="s">
        <v>38</v>
      </c>
      <c r="B34" s="41" t="s">
        <v>38</v>
      </c>
      <c r="C34" s="41" t="s">
        <v>38</v>
      </c>
      <c r="D34" s="41" t="s">
        <v>38</v>
      </c>
      <c r="E34" s="41" t="s">
        <v>116</v>
      </c>
      <c r="F34" s="42">
        <v>6091.31</v>
      </c>
      <c r="G34" s="42">
        <v>922.46</v>
      </c>
      <c r="H34" s="42">
        <v>4800.72</v>
      </c>
      <c r="I34" s="42">
        <v>0</v>
      </c>
      <c r="J34" s="43">
        <v>0</v>
      </c>
      <c r="K34" s="44">
        <v>307.57</v>
      </c>
      <c r="L34" s="42">
        <v>0</v>
      </c>
      <c r="M34" s="43">
        <v>0</v>
      </c>
      <c r="N34" s="44">
        <f t="shared" si="0"/>
        <v>0</v>
      </c>
      <c r="O34" s="42">
        <v>0</v>
      </c>
      <c r="P34" s="42">
        <v>0</v>
      </c>
      <c r="Q34" s="42">
        <v>0</v>
      </c>
      <c r="R34" s="43">
        <v>0</v>
      </c>
      <c r="S34" s="44">
        <v>60.56</v>
      </c>
      <c r="T34" s="43">
        <v>0</v>
      </c>
    </row>
    <row r="35" spans="1:20" ht="19.5" customHeight="1">
      <c r="A35" s="41" t="s">
        <v>106</v>
      </c>
      <c r="B35" s="41" t="s">
        <v>107</v>
      </c>
      <c r="C35" s="41" t="s">
        <v>95</v>
      </c>
      <c r="D35" s="41" t="s">
        <v>117</v>
      </c>
      <c r="E35" s="41" t="s">
        <v>109</v>
      </c>
      <c r="F35" s="42">
        <v>15</v>
      </c>
      <c r="G35" s="42">
        <v>0</v>
      </c>
      <c r="H35" s="42">
        <v>15</v>
      </c>
      <c r="I35" s="42">
        <v>0</v>
      </c>
      <c r="J35" s="43">
        <v>0</v>
      </c>
      <c r="K35" s="44">
        <v>0</v>
      </c>
      <c r="L35" s="42">
        <v>0</v>
      </c>
      <c r="M35" s="43">
        <v>0</v>
      </c>
      <c r="N35" s="44">
        <f t="shared" si="0"/>
        <v>0</v>
      </c>
      <c r="O35" s="42">
        <v>0</v>
      </c>
      <c r="P35" s="42">
        <v>0</v>
      </c>
      <c r="Q35" s="42">
        <v>0</v>
      </c>
      <c r="R35" s="43">
        <v>0</v>
      </c>
      <c r="S35" s="44">
        <v>0</v>
      </c>
      <c r="T35" s="43">
        <v>0</v>
      </c>
    </row>
    <row r="36" spans="1:20" ht="19.5" customHeight="1">
      <c r="A36" s="41" t="s">
        <v>118</v>
      </c>
      <c r="B36" s="41" t="s">
        <v>119</v>
      </c>
      <c r="C36" s="41" t="s">
        <v>110</v>
      </c>
      <c r="D36" s="41" t="s">
        <v>117</v>
      </c>
      <c r="E36" s="41" t="s">
        <v>120</v>
      </c>
      <c r="F36" s="42">
        <v>11.82</v>
      </c>
      <c r="G36" s="42">
        <v>11.82</v>
      </c>
      <c r="H36" s="42">
        <v>0</v>
      </c>
      <c r="I36" s="42">
        <v>0</v>
      </c>
      <c r="J36" s="43">
        <v>0</v>
      </c>
      <c r="K36" s="44">
        <v>0</v>
      </c>
      <c r="L36" s="42">
        <v>0</v>
      </c>
      <c r="M36" s="43">
        <v>0</v>
      </c>
      <c r="N36" s="44">
        <f t="shared" si="0"/>
        <v>0</v>
      </c>
      <c r="O36" s="42">
        <v>0</v>
      </c>
      <c r="P36" s="42">
        <v>0</v>
      </c>
      <c r="Q36" s="42">
        <v>0</v>
      </c>
      <c r="R36" s="43">
        <v>0</v>
      </c>
      <c r="S36" s="44">
        <v>0</v>
      </c>
      <c r="T36" s="43">
        <v>0</v>
      </c>
    </row>
    <row r="37" spans="1:20" ht="19.5" customHeight="1">
      <c r="A37" s="41" t="s">
        <v>83</v>
      </c>
      <c r="B37" s="41" t="s">
        <v>84</v>
      </c>
      <c r="C37" s="41" t="s">
        <v>119</v>
      </c>
      <c r="D37" s="41" t="s">
        <v>117</v>
      </c>
      <c r="E37" s="41" t="s">
        <v>121</v>
      </c>
      <c r="F37" s="42">
        <v>61.4</v>
      </c>
      <c r="G37" s="42">
        <v>61.4</v>
      </c>
      <c r="H37" s="42">
        <v>0</v>
      </c>
      <c r="I37" s="42">
        <v>0</v>
      </c>
      <c r="J37" s="43">
        <v>0</v>
      </c>
      <c r="K37" s="44">
        <v>0</v>
      </c>
      <c r="L37" s="42">
        <v>0</v>
      </c>
      <c r="M37" s="43">
        <v>0</v>
      </c>
      <c r="N37" s="44">
        <f t="shared" si="0"/>
        <v>0</v>
      </c>
      <c r="O37" s="42">
        <v>0</v>
      </c>
      <c r="P37" s="42">
        <v>0</v>
      </c>
      <c r="Q37" s="42">
        <v>0</v>
      </c>
      <c r="R37" s="43">
        <v>0</v>
      </c>
      <c r="S37" s="44">
        <v>0</v>
      </c>
      <c r="T37" s="43">
        <v>0</v>
      </c>
    </row>
    <row r="38" spans="1:20" ht="19.5" customHeight="1">
      <c r="A38" s="41" t="s">
        <v>83</v>
      </c>
      <c r="B38" s="41" t="s">
        <v>84</v>
      </c>
      <c r="C38" s="41" t="s">
        <v>90</v>
      </c>
      <c r="D38" s="41" t="s">
        <v>117</v>
      </c>
      <c r="E38" s="41" t="s">
        <v>122</v>
      </c>
      <c r="F38" s="42">
        <v>5345.98</v>
      </c>
      <c r="G38" s="42">
        <v>849.24</v>
      </c>
      <c r="H38" s="42">
        <v>4131.61</v>
      </c>
      <c r="I38" s="42">
        <v>0</v>
      </c>
      <c r="J38" s="43">
        <v>0</v>
      </c>
      <c r="K38" s="44">
        <v>304.57</v>
      </c>
      <c r="L38" s="42">
        <v>0</v>
      </c>
      <c r="M38" s="43">
        <v>0</v>
      </c>
      <c r="N38" s="44">
        <f t="shared" si="0"/>
        <v>0</v>
      </c>
      <c r="O38" s="42">
        <v>0</v>
      </c>
      <c r="P38" s="42">
        <v>0</v>
      </c>
      <c r="Q38" s="42">
        <v>0</v>
      </c>
      <c r="R38" s="43">
        <v>0</v>
      </c>
      <c r="S38" s="44">
        <v>60.56</v>
      </c>
      <c r="T38" s="43">
        <v>0</v>
      </c>
    </row>
    <row r="39" spans="1:20" ht="19.5" customHeight="1">
      <c r="A39" s="41" t="s">
        <v>89</v>
      </c>
      <c r="B39" s="41" t="s">
        <v>90</v>
      </c>
      <c r="C39" s="41" t="s">
        <v>84</v>
      </c>
      <c r="D39" s="41" t="s">
        <v>117</v>
      </c>
      <c r="E39" s="41" t="s">
        <v>123</v>
      </c>
      <c r="F39" s="42">
        <v>24.31</v>
      </c>
      <c r="G39" s="42">
        <v>0</v>
      </c>
      <c r="H39" s="42">
        <v>21.31</v>
      </c>
      <c r="I39" s="42">
        <v>0</v>
      </c>
      <c r="J39" s="43">
        <v>0</v>
      </c>
      <c r="K39" s="44">
        <v>3</v>
      </c>
      <c r="L39" s="42">
        <v>0</v>
      </c>
      <c r="M39" s="43">
        <v>0</v>
      </c>
      <c r="N39" s="44">
        <f aca="true" t="shared" si="1" ref="N39:N65">SUM(O39:R39)</f>
        <v>0</v>
      </c>
      <c r="O39" s="42">
        <v>0</v>
      </c>
      <c r="P39" s="42">
        <v>0</v>
      </c>
      <c r="Q39" s="42">
        <v>0</v>
      </c>
      <c r="R39" s="43">
        <v>0</v>
      </c>
      <c r="S39" s="44">
        <v>0</v>
      </c>
      <c r="T39" s="43">
        <v>0</v>
      </c>
    </row>
    <row r="40" spans="1:20" ht="19.5" customHeight="1">
      <c r="A40" s="41" t="s">
        <v>89</v>
      </c>
      <c r="B40" s="41" t="s">
        <v>90</v>
      </c>
      <c r="C40" s="41" t="s">
        <v>90</v>
      </c>
      <c r="D40" s="41" t="s">
        <v>117</v>
      </c>
      <c r="E40" s="41" t="s">
        <v>91</v>
      </c>
      <c r="F40" s="42">
        <v>176.26</v>
      </c>
      <c r="G40" s="42">
        <v>0</v>
      </c>
      <c r="H40" s="42">
        <v>176.26</v>
      </c>
      <c r="I40" s="42">
        <v>0</v>
      </c>
      <c r="J40" s="43">
        <v>0</v>
      </c>
      <c r="K40" s="44">
        <v>0</v>
      </c>
      <c r="L40" s="42">
        <v>0</v>
      </c>
      <c r="M40" s="43">
        <v>0</v>
      </c>
      <c r="N40" s="44">
        <f t="shared" si="1"/>
        <v>0</v>
      </c>
      <c r="O40" s="42">
        <v>0</v>
      </c>
      <c r="P40" s="42">
        <v>0</v>
      </c>
      <c r="Q40" s="42">
        <v>0</v>
      </c>
      <c r="R40" s="43">
        <v>0</v>
      </c>
      <c r="S40" s="44">
        <v>0</v>
      </c>
      <c r="T40" s="43">
        <v>0</v>
      </c>
    </row>
    <row r="41" spans="1:20" ht="19.5" customHeight="1">
      <c r="A41" s="41" t="s">
        <v>89</v>
      </c>
      <c r="B41" s="41" t="s">
        <v>90</v>
      </c>
      <c r="C41" s="41" t="s">
        <v>112</v>
      </c>
      <c r="D41" s="41" t="s">
        <v>117</v>
      </c>
      <c r="E41" s="41" t="s">
        <v>113</v>
      </c>
      <c r="F41" s="42">
        <v>88.13</v>
      </c>
      <c r="G41" s="42">
        <v>0</v>
      </c>
      <c r="H41" s="42">
        <v>88.13</v>
      </c>
      <c r="I41" s="42">
        <v>0</v>
      </c>
      <c r="J41" s="43">
        <v>0</v>
      </c>
      <c r="K41" s="44">
        <v>0</v>
      </c>
      <c r="L41" s="42">
        <v>0</v>
      </c>
      <c r="M41" s="43">
        <v>0</v>
      </c>
      <c r="N41" s="44">
        <f t="shared" si="1"/>
        <v>0</v>
      </c>
      <c r="O41" s="42">
        <v>0</v>
      </c>
      <c r="P41" s="42">
        <v>0</v>
      </c>
      <c r="Q41" s="42">
        <v>0</v>
      </c>
      <c r="R41" s="43">
        <v>0</v>
      </c>
      <c r="S41" s="44">
        <v>0</v>
      </c>
      <c r="T41" s="43">
        <v>0</v>
      </c>
    </row>
    <row r="42" spans="1:20" ht="19.5" customHeight="1">
      <c r="A42" s="41" t="s">
        <v>89</v>
      </c>
      <c r="B42" s="41" t="s">
        <v>110</v>
      </c>
      <c r="C42" s="41" t="s">
        <v>85</v>
      </c>
      <c r="D42" s="41" t="s">
        <v>117</v>
      </c>
      <c r="E42" s="41" t="s">
        <v>114</v>
      </c>
      <c r="F42" s="42">
        <v>21.71</v>
      </c>
      <c r="G42" s="42">
        <v>0</v>
      </c>
      <c r="H42" s="42">
        <v>21.71</v>
      </c>
      <c r="I42" s="42">
        <v>0</v>
      </c>
      <c r="J42" s="43">
        <v>0</v>
      </c>
      <c r="K42" s="44">
        <v>0</v>
      </c>
      <c r="L42" s="42">
        <v>0</v>
      </c>
      <c r="M42" s="43">
        <v>0</v>
      </c>
      <c r="N42" s="44">
        <f t="shared" si="1"/>
        <v>0</v>
      </c>
      <c r="O42" s="42">
        <v>0</v>
      </c>
      <c r="P42" s="42">
        <v>0</v>
      </c>
      <c r="Q42" s="42">
        <v>0</v>
      </c>
      <c r="R42" s="43">
        <v>0</v>
      </c>
      <c r="S42" s="44">
        <v>0</v>
      </c>
      <c r="T42" s="43">
        <v>0</v>
      </c>
    </row>
    <row r="43" spans="1:20" ht="19.5" customHeight="1">
      <c r="A43" s="41" t="s">
        <v>92</v>
      </c>
      <c r="B43" s="41" t="s">
        <v>93</v>
      </c>
      <c r="C43" s="41" t="s">
        <v>84</v>
      </c>
      <c r="D43" s="41" t="s">
        <v>117</v>
      </c>
      <c r="E43" s="41" t="s">
        <v>115</v>
      </c>
      <c r="F43" s="42">
        <v>118.29</v>
      </c>
      <c r="G43" s="42">
        <v>0</v>
      </c>
      <c r="H43" s="42">
        <v>118.29</v>
      </c>
      <c r="I43" s="42">
        <v>0</v>
      </c>
      <c r="J43" s="43">
        <v>0</v>
      </c>
      <c r="K43" s="44">
        <v>0</v>
      </c>
      <c r="L43" s="42">
        <v>0</v>
      </c>
      <c r="M43" s="43">
        <v>0</v>
      </c>
      <c r="N43" s="44">
        <f t="shared" si="1"/>
        <v>0</v>
      </c>
      <c r="O43" s="42">
        <v>0</v>
      </c>
      <c r="P43" s="42">
        <v>0</v>
      </c>
      <c r="Q43" s="42">
        <v>0</v>
      </c>
      <c r="R43" s="43">
        <v>0</v>
      </c>
      <c r="S43" s="44">
        <v>0</v>
      </c>
      <c r="T43" s="43">
        <v>0</v>
      </c>
    </row>
    <row r="44" spans="1:20" ht="19.5" customHeight="1">
      <c r="A44" s="41" t="s">
        <v>97</v>
      </c>
      <c r="B44" s="41" t="s">
        <v>84</v>
      </c>
      <c r="C44" s="41" t="s">
        <v>85</v>
      </c>
      <c r="D44" s="41" t="s">
        <v>117</v>
      </c>
      <c r="E44" s="41" t="s">
        <v>98</v>
      </c>
      <c r="F44" s="42">
        <v>140.82</v>
      </c>
      <c r="G44" s="42">
        <v>0</v>
      </c>
      <c r="H44" s="42">
        <v>140.82</v>
      </c>
      <c r="I44" s="42">
        <v>0</v>
      </c>
      <c r="J44" s="43">
        <v>0</v>
      </c>
      <c r="K44" s="44">
        <v>0</v>
      </c>
      <c r="L44" s="42">
        <v>0</v>
      </c>
      <c r="M44" s="43">
        <v>0</v>
      </c>
      <c r="N44" s="44">
        <f t="shared" si="1"/>
        <v>0</v>
      </c>
      <c r="O44" s="42">
        <v>0</v>
      </c>
      <c r="P44" s="42">
        <v>0</v>
      </c>
      <c r="Q44" s="42">
        <v>0</v>
      </c>
      <c r="R44" s="43">
        <v>0</v>
      </c>
      <c r="S44" s="44">
        <v>0</v>
      </c>
      <c r="T44" s="43">
        <v>0</v>
      </c>
    </row>
    <row r="45" spans="1:20" ht="19.5" customHeight="1">
      <c r="A45" s="41" t="s">
        <v>97</v>
      </c>
      <c r="B45" s="41" t="s">
        <v>84</v>
      </c>
      <c r="C45" s="41" t="s">
        <v>95</v>
      </c>
      <c r="D45" s="41" t="s">
        <v>117</v>
      </c>
      <c r="E45" s="41" t="s">
        <v>103</v>
      </c>
      <c r="F45" s="42">
        <v>87.59</v>
      </c>
      <c r="G45" s="42">
        <v>0</v>
      </c>
      <c r="H45" s="42">
        <v>87.59</v>
      </c>
      <c r="I45" s="42">
        <v>0</v>
      </c>
      <c r="J45" s="43">
        <v>0</v>
      </c>
      <c r="K45" s="44">
        <v>0</v>
      </c>
      <c r="L45" s="42">
        <v>0</v>
      </c>
      <c r="M45" s="43">
        <v>0</v>
      </c>
      <c r="N45" s="44">
        <f t="shared" si="1"/>
        <v>0</v>
      </c>
      <c r="O45" s="42">
        <v>0</v>
      </c>
      <c r="P45" s="42">
        <v>0</v>
      </c>
      <c r="Q45" s="42">
        <v>0</v>
      </c>
      <c r="R45" s="43">
        <v>0</v>
      </c>
      <c r="S45" s="44">
        <v>0</v>
      </c>
      <c r="T45" s="43">
        <v>0</v>
      </c>
    </row>
    <row r="46" spans="1:20" ht="19.5" customHeight="1">
      <c r="A46" s="41" t="s">
        <v>38</v>
      </c>
      <c r="B46" s="41" t="s">
        <v>38</v>
      </c>
      <c r="C46" s="41" t="s">
        <v>38</v>
      </c>
      <c r="D46" s="41" t="s">
        <v>38</v>
      </c>
      <c r="E46" s="41" t="s">
        <v>124</v>
      </c>
      <c r="F46" s="42">
        <v>23849.67</v>
      </c>
      <c r="G46" s="42">
        <v>7502.26</v>
      </c>
      <c r="H46" s="42">
        <v>10805.13</v>
      </c>
      <c r="I46" s="42">
        <v>0</v>
      </c>
      <c r="J46" s="43">
        <v>0</v>
      </c>
      <c r="K46" s="44">
        <v>0</v>
      </c>
      <c r="L46" s="42">
        <v>0</v>
      </c>
      <c r="M46" s="43">
        <v>0</v>
      </c>
      <c r="N46" s="44">
        <f t="shared" si="1"/>
        <v>0</v>
      </c>
      <c r="O46" s="42">
        <v>0</v>
      </c>
      <c r="P46" s="42">
        <v>0</v>
      </c>
      <c r="Q46" s="42">
        <v>0</v>
      </c>
      <c r="R46" s="43">
        <v>0</v>
      </c>
      <c r="S46" s="44">
        <v>5542.28</v>
      </c>
      <c r="T46" s="43">
        <v>0</v>
      </c>
    </row>
    <row r="47" spans="1:20" ht="19.5" customHeight="1">
      <c r="A47" s="41" t="s">
        <v>118</v>
      </c>
      <c r="B47" s="41" t="s">
        <v>84</v>
      </c>
      <c r="C47" s="41" t="s">
        <v>85</v>
      </c>
      <c r="D47" s="41" t="s">
        <v>125</v>
      </c>
      <c r="E47" s="41" t="s">
        <v>126</v>
      </c>
      <c r="F47" s="42">
        <v>1661.44</v>
      </c>
      <c r="G47" s="42">
        <v>0</v>
      </c>
      <c r="H47" s="42">
        <v>361.01</v>
      </c>
      <c r="I47" s="42">
        <v>0</v>
      </c>
      <c r="J47" s="43">
        <v>0</v>
      </c>
      <c r="K47" s="44">
        <v>0</v>
      </c>
      <c r="L47" s="42">
        <v>0</v>
      </c>
      <c r="M47" s="43">
        <v>0</v>
      </c>
      <c r="N47" s="44">
        <f t="shared" si="1"/>
        <v>0</v>
      </c>
      <c r="O47" s="42">
        <v>0</v>
      </c>
      <c r="P47" s="42">
        <v>0</v>
      </c>
      <c r="Q47" s="42">
        <v>0</v>
      </c>
      <c r="R47" s="43">
        <v>0</v>
      </c>
      <c r="S47" s="44">
        <v>1300.43</v>
      </c>
      <c r="T47" s="43">
        <v>0</v>
      </c>
    </row>
    <row r="48" spans="1:20" ht="19.5" customHeight="1">
      <c r="A48" s="41" t="s">
        <v>118</v>
      </c>
      <c r="B48" s="41" t="s">
        <v>95</v>
      </c>
      <c r="C48" s="41" t="s">
        <v>84</v>
      </c>
      <c r="D48" s="41" t="s">
        <v>125</v>
      </c>
      <c r="E48" s="41" t="s">
        <v>127</v>
      </c>
      <c r="F48" s="42">
        <v>550</v>
      </c>
      <c r="G48" s="42">
        <v>0</v>
      </c>
      <c r="H48" s="42">
        <v>300.1</v>
      </c>
      <c r="I48" s="42">
        <v>0</v>
      </c>
      <c r="J48" s="43">
        <v>0</v>
      </c>
      <c r="K48" s="44">
        <v>0</v>
      </c>
      <c r="L48" s="42">
        <v>0</v>
      </c>
      <c r="M48" s="43">
        <v>0</v>
      </c>
      <c r="N48" s="44">
        <f t="shared" si="1"/>
        <v>0</v>
      </c>
      <c r="O48" s="42">
        <v>0</v>
      </c>
      <c r="P48" s="42">
        <v>0</v>
      </c>
      <c r="Q48" s="42">
        <v>0</v>
      </c>
      <c r="R48" s="43">
        <v>0</v>
      </c>
      <c r="S48" s="44">
        <v>249.9</v>
      </c>
      <c r="T48" s="43">
        <v>0</v>
      </c>
    </row>
    <row r="49" spans="1:20" ht="19.5" customHeight="1">
      <c r="A49" s="41" t="s">
        <v>83</v>
      </c>
      <c r="B49" s="41" t="s">
        <v>84</v>
      </c>
      <c r="C49" s="41" t="s">
        <v>119</v>
      </c>
      <c r="D49" s="41" t="s">
        <v>125</v>
      </c>
      <c r="E49" s="41" t="s">
        <v>121</v>
      </c>
      <c r="F49" s="42">
        <v>94.53</v>
      </c>
      <c r="G49" s="42">
        <v>94.53</v>
      </c>
      <c r="H49" s="42">
        <v>0</v>
      </c>
      <c r="I49" s="42">
        <v>0</v>
      </c>
      <c r="J49" s="43">
        <v>0</v>
      </c>
      <c r="K49" s="44">
        <v>0</v>
      </c>
      <c r="L49" s="42">
        <v>0</v>
      </c>
      <c r="M49" s="43">
        <v>0</v>
      </c>
      <c r="N49" s="44">
        <f t="shared" si="1"/>
        <v>0</v>
      </c>
      <c r="O49" s="42">
        <v>0</v>
      </c>
      <c r="P49" s="42">
        <v>0</v>
      </c>
      <c r="Q49" s="42">
        <v>0</v>
      </c>
      <c r="R49" s="43">
        <v>0</v>
      </c>
      <c r="S49" s="44">
        <v>0</v>
      </c>
      <c r="T49" s="43">
        <v>0</v>
      </c>
    </row>
    <row r="50" spans="1:20" ht="19.5" customHeight="1">
      <c r="A50" s="41" t="s">
        <v>83</v>
      </c>
      <c r="B50" s="41" t="s">
        <v>84</v>
      </c>
      <c r="C50" s="41" t="s">
        <v>110</v>
      </c>
      <c r="D50" s="41" t="s">
        <v>125</v>
      </c>
      <c r="E50" s="41" t="s">
        <v>128</v>
      </c>
      <c r="F50" s="42">
        <v>20336.4</v>
      </c>
      <c r="G50" s="42">
        <v>6734.41</v>
      </c>
      <c r="H50" s="42">
        <v>9740.78</v>
      </c>
      <c r="I50" s="42">
        <v>0</v>
      </c>
      <c r="J50" s="43">
        <v>0</v>
      </c>
      <c r="K50" s="44">
        <v>0</v>
      </c>
      <c r="L50" s="42">
        <v>0</v>
      </c>
      <c r="M50" s="43">
        <v>0</v>
      </c>
      <c r="N50" s="44">
        <f t="shared" si="1"/>
        <v>0</v>
      </c>
      <c r="O50" s="42">
        <v>0</v>
      </c>
      <c r="P50" s="42">
        <v>0</v>
      </c>
      <c r="Q50" s="42">
        <v>0</v>
      </c>
      <c r="R50" s="43">
        <v>0</v>
      </c>
      <c r="S50" s="44">
        <v>3861.21</v>
      </c>
      <c r="T50" s="43">
        <v>0</v>
      </c>
    </row>
    <row r="51" spans="1:20" ht="19.5" customHeight="1">
      <c r="A51" s="41" t="s">
        <v>83</v>
      </c>
      <c r="B51" s="41" t="s">
        <v>110</v>
      </c>
      <c r="C51" s="41" t="s">
        <v>110</v>
      </c>
      <c r="D51" s="41" t="s">
        <v>125</v>
      </c>
      <c r="E51" s="41" t="s">
        <v>129</v>
      </c>
      <c r="F51" s="42">
        <v>673.32</v>
      </c>
      <c r="G51" s="42">
        <v>673.32</v>
      </c>
      <c r="H51" s="42">
        <v>0</v>
      </c>
      <c r="I51" s="42">
        <v>0</v>
      </c>
      <c r="J51" s="43">
        <v>0</v>
      </c>
      <c r="K51" s="44">
        <v>0</v>
      </c>
      <c r="L51" s="42">
        <v>0</v>
      </c>
      <c r="M51" s="43">
        <v>0</v>
      </c>
      <c r="N51" s="44">
        <f t="shared" si="1"/>
        <v>0</v>
      </c>
      <c r="O51" s="42">
        <v>0</v>
      </c>
      <c r="P51" s="42">
        <v>0</v>
      </c>
      <c r="Q51" s="42">
        <v>0</v>
      </c>
      <c r="R51" s="43">
        <v>0</v>
      </c>
      <c r="S51" s="44">
        <v>0</v>
      </c>
      <c r="T51" s="43">
        <v>0</v>
      </c>
    </row>
    <row r="52" spans="1:20" ht="19.5" customHeight="1">
      <c r="A52" s="41" t="s">
        <v>89</v>
      </c>
      <c r="B52" s="41" t="s">
        <v>90</v>
      </c>
      <c r="C52" s="41" t="s">
        <v>84</v>
      </c>
      <c r="D52" s="41" t="s">
        <v>125</v>
      </c>
      <c r="E52" s="41" t="s">
        <v>123</v>
      </c>
      <c r="F52" s="42">
        <v>45.41</v>
      </c>
      <c r="G52" s="42">
        <v>0</v>
      </c>
      <c r="H52" s="42">
        <v>45.41</v>
      </c>
      <c r="I52" s="42">
        <v>0</v>
      </c>
      <c r="J52" s="43">
        <v>0</v>
      </c>
      <c r="K52" s="44">
        <v>0</v>
      </c>
      <c r="L52" s="42">
        <v>0</v>
      </c>
      <c r="M52" s="43">
        <v>0</v>
      </c>
      <c r="N52" s="44">
        <f t="shared" si="1"/>
        <v>0</v>
      </c>
      <c r="O52" s="42">
        <v>0</v>
      </c>
      <c r="P52" s="42">
        <v>0</v>
      </c>
      <c r="Q52" s="42">
        <v>0</v>
      </c>
      <c r="R52" s="43">
        <v>0</v>
      </c>
      <c r="S52" s="44">
        <v>0</v>
      </c>
      <c r="T52" s="43">
        <v>0</v>
      </c>
    </row>
    <row r="53" spans="1:20" ht="19.5" customHeight="1">
      <c r="A53" s="41" t="s">
        <v>89</v>
      </c>
      <c r="B53" s="41" t="s">
        <v>90</v>
      </c>
      <c r="C53" s="41" t="s">
        <v>90</v>
      </c>
      <c r="D53" s="41" t="s">
        <v>125</v>
      </c>
      <c r="E53" s="41" t="s">
        <v>91</v>
      </c>
      <c r="F53" s="42">
        <v>108.48</v>
      </c>
      <c r="G53" s="42">
        <v>0</v>
      </c>
      <c r="H53" s="42">
        <v>80.19</v>
      </c>
      <c r="I53" s="42">
        <v>0</v>
      </c>
      <c r="J53" s="43">
        <v>0</v>
      </c>
      <c r="K53" s="44">
        <v>0</v>
      </c>
      <c r="L53" s="42">
        <v>0</v>
      </c>
      <c r="M53" s="43">
        <v>0</v>
      </c>
      <c r="N53" s="44">
        <f t="shared" si="1"/>
        <v>0</v>
      </c>
      <c r="O53" s="42">
        <v>0</v>
      </c>
      <c r="P53" s="42">
        <v>0</v>
      </c>
      <c r="Q53" s="42">
        <v>0</v>
      </c>
      <c r="R53" s="43">
        <v>0</v>
      </c>
      <c r="S53" s="44">
        <v>28.29</v>
      </c>
      <c r="T53" s="43">
        <v>0</v>
      </c>
    </row>
    <row r="54" spans="1:20" ht="19.5" customHeight="1">
      <c r="A54" s="41" t="s">
        <v>89</v>
      </c>
      <c r="B54" s="41" t="s">
        <v>90</v>
      </c>
      <c r="C54" s="41" t="s">
        <v>112</v>
      </c>
      <c r="D54" s="41" t="s">
        <v>125</v>
      </c>
      <c r="E54" s="41" t="s">
        <v>113</v>
      </c>
      <c r="F54" s="42">
        <v>63.6</v>
      </c>
      <c r="G54" s="42">
        <v>0</v>
      </c>
      <c r="H54" s="42">
        <v>55.1</v>
      </c>
      <c r="I54" s="42">
        <v>0</v>
      </c>
      <c r="J54" s="43">
        <v>0</v>
      </c>
      <c r="K54" s="44">
        <v>0</v>
      </c>
      <c r="L54" s="42">
        <v>0</v>
      </c>
      <c r="M54" s="43">
        <v>0</v>
      </c>
      <c r="N54" s="44">
        <f t="shared" si="1"/>
        <v>0</v>
      </c>
      <c r="O54" s="42">
        <v>0</v>
      </c>
      <c r="P54" s="42">
        <v>0</v>
      </c>
      <c r="Q54" s="42">
        <v>0</v>
      </c>
      <c r="R54" s="43">
        <v>0</v>
      </c>
      <c r="S54" s="44">
        <v>8.5</v>
      </c>
      <c r="T54" s="43">
        <v>0</v>
      </c>
    </row>
    <row r="55" spans="1:20" ht="19.5" customHeight="1">
      <c r="A55" s="41" t="s">
        <v>89</v>
      </c>
      <c r="B55" s="41" t="s">
        <v>110</v>
      </c>
      <c r="C55" s="41" t="s">
        <v>85</v>
      </c>
      <c r="D55" s="41" t="s">
        <v>125</v>
      </c>
      <c r="E55" s="41" t="s">
        <v>114</v>
      </c>
      <c r="F55" s="42">
        <v>6.5</v>
      </c>
      <c r="G55" s="42">
        <v>0</v>
      </c>
      <c r="H55" s="42">
        <v>6.5</v>
      </c>
      <c r="I55" s="42">
        <v>0</v>
      </c>
      <c r="J55" s="43">
        <v>0</v>
      </c>
      <c r="K55" s="44">
        <v>0</v>
      </c>
      <c r="L55" s="42">
        <v>0</v>
      </c>
      <c r="M55" s="43">
        <v>0</v>
      </c>
      <c r="N55" s="44">
        <f t="shared" si="1"/>
        <v>0</v>
      </c>
      <c r="O55" s="42">
        <v>0</v>
      </c>
      <c r="P55" s="42">
        <v>0</v>
      </c>
      <c r="Q55" s="42">
        <v>0</v>
      </c>
      <c r="R55" s="43">
        <v>0</v>
      </c>
      <c r="S55" s="44">
        <v>0</v>
      </c>
      <c r="T55" s="43">
        <v>0</v>
      </c>
    </row>
    <row r="56" spans="1:20" ht="19.5" customHeight="1">
      <c r="A56" s="41" t="s">
        <v>92</v>
      </c>
      <c r="B56" s="41" t="s">
        <v>93</v>
      </c>
      <c r="C56" s="41" t="s">
        <v>84</v>
      </c>
      <c r="D56" s="41" t="s">
        <v>125</v>
      </c>
      <c r="E56" s="41" t="s">
        <v>115</v>
      </c>
      <c r="F56" s="42">
        <v>71.55</v>
      </c>
      <c r="G56" s="42">
        <v>0</v>
      </c>
      <c r="H56" s="42">
        <v>31</v>
      </c>
      <c r="I56" s="42">
        <v>0</v>
      </c>
      <c r="J56" s="43">
        <v>0</v>
      </c>
      <c r="K56" s="44">
        <v>0</v>
      </c>
      <c r="L56" s="42">
        <v>0</v>
      </c>
      <c r="M56" s="43">
        <v>0</v>
      </c>
      <c r="N56" s="44">
        <f t="shared" si="1"/>
        <v>0</v>
      </c>
      <c r="O56" s="42">
        <v>0</v>
      </c>
      <c r="P56" s="42">
        <v>0</v>
      </c>
      <c r="Q56" s="42">
        <v>0</v>
      </c>
      <c r="R56" s="43">
        <v>0</v>
      </c>
      <c r="S56" s="44">
        <v>40.55</v>
      </c>
      <c r="T56" s="43">
        <v>0</v>
      </c>
    </row>
    <row r="57" spans="1:20" ht="19.5" customHeight="1">
      <c r="A57" s="41" t="s">
        <v>97</v>
      </c>
      <c r="B57" s="41" t="s">
        <v>84</v>
      </c>
      <c r="C57" s="41" t="s">
        <v>85</v>
      </c>
      <c r="D57" s="41" t="s">
        <v>125</v>
      </c>
      <c r="E57" s="41" t="s">
        <v>98</v>
      </c>
      <c r="F57" s="42">
        <v>95.4</v>
      </c>
      <c r="G57" s="42">
        <v>0</v>
      </c>
      <c r="H57" s="42">
        <v>42</v>
      </c>
      <c r="I57" s="42">
        <v>0</v>
      </c>
      <c r="J57" s="43">
        <v>0</v>
      </c>
      <c r="K57" s="44">
        <v>0</v>
      </c>
      <c r="L57" s="42">
        <v>0</v>
      </c>
      <c r="M57" s="43">
        <v>0</v>
      </c>
      <c r="N57" s="44">
        <f t="shared" si="1"/>
        <v>0</v>
      </c>
      <c r="O57" s="42">
        <v>0</v>
      </c>
      <c r="P57" s="42">
        <v>0</v>
      </c>
      <c r="Q57" s="42">
        <v>0</v>
      </c>
      <c r="R57" s="43">
        <v>0</v>
      </c>
      <c r="S57" s="44">
        <v>53.4</v>
      </c>
      <c r="T57" s="43">
        <v>0</v>
      </c>
    </row>
    <row r="58" spans="1:20" ht="19.5" customHeight="1">
      <c r="A58" s="41" t="s">
        <v>97</v>
      </c>
      <c r="B58" s="41" t="s">
        <v>84</v>
      </c>
      <c r="C58" s="41" t="s">
        <v>95</v>
      </c>
      <c r="D58" s="41" t="s">
        <v>125</v>
      </c>
      <c r="E58" s="41" t="s">
        <v>103</v>
      </c>
      <c r="F58" s="42">
        <v>143.04</v>
      </c>
      <c r="G58" s="42">
        <v>0</v>
      </c>
      <c r="H58" s="42">
        <v>143.04</v>
      </c>
      <c r="I58" s="42">
        <v>0</v>
      </c>
      <c r="J58" s="43">
        <v>0</v>
      </c>
      <c r="K58" s="44">
        <v>0</v>
      </c>
      <c r="L58" s="42">
        <v>0</v>
      </c>
      <c r="M58" s="43">
        <v>0</v>
      </c>
      <c r="N58" s="44">
        <f t="shared" si="1"/>
        <v>0</v>
      </c>
      <c r="O58" s="42">
        <v>0</v>
      </c>
      <c r="P58" s="42">
        <v>0</v>
      </c>
      <c r="Q58" s="42">
        <v>0</v>
      </c>
      <c r="R58" s="43">
        <v>0</v>
      </c>
      <c r="S58" s="44">
        <v>0</v>
      </c>
      <c r="T58" s="43">
        <v>0</v>
      </c>
    </row>
    <row r="59" spans="1:20" ht="19.5" customHeight="1">
      <c r="A59" s="41" t="s">
        <v>38</v>
      </c>
      <c r="B59" s="41" t="s">
        <v>38</v>
      </c>
      <c r="C59" s="41" t="s">
        <v>38</v>
      </c>
      <c r="D59" s="41" t="s">
        <v>38</v>
      </c>
      <c r="E59" s="41" t="s">
        <v>130</v>
      </c>
      <c r="F59" s="42">
        <v>88.28</v>
      </c>
      <c r="G59" s="42">
        <v>0</v>
      </c>
      <c r="H59" s="42">
        <v>72.08</v>
      </c>
      <c r="I59" s="42">
        <v>0</v>
      </c>
      <c r="J59" s="43">
        <v>0</v>
      </c>
      <c r="K59" s="44">
        <v>0</v>
      </c>
      <c r="L59" s="42">
        <v>0</v>
      </c>
      <c r="M59" s="43">
        <v>0</v>
      </c>
      <c r="N59" s="44">
        <f t="shared" si="1"/>
        <v>0</v>
      </c>
      <c r="O59" s="42">
        <v>0</v>
      </c>
      <c r="P59" s="42">
        <v>0</v>
      </c>
      <c r="Q59" s="42">
        <v>0</v>
      </c>
      <c r="R59" s="43">
        <v>0</v>
      </c>
      <c r="S59" s="44">
        <v>16.2</v>
      </c>
      <c r="T59" s="43">
        <v>0</v>
      </c>
    </row>
    <row r="60" spans="1:20" ht="19.5" customHeight="1">
      <c r="A60" s="41" t="s">
        <v>83</v>
      </c>
      <c r="B60" s="41" t="s">
        <v>84</v>
      </c>
      <c r="C60" s="41" t="s">
        <v>110</v>
      </c>
      <c r="D60" s="41" t="s">
        <v>131</v>
      </c>
      <c r="E60" s="41" t="s">
        <v>128</v>
      </c>
      <c r="F60" s="42">
        <v>74.72</v>
      </c>
      <c r="G60" s="42">
        <v>0</v>
      </c>
      <c r="H60" s="42">
        <v>60.72</v>
      </c>
      <c r="I60" s="42">
        <v>0</v>
      </c>
      <c r="J60" s="43">
        <v>0</v>
      </c>
      <c r="K60" s="44">
        <v>0</v>
      </c>
      <c r="L60" s="42">
        <v>0</v>
      </c>
      <c r="M60" s="43">
        <v>0</v>
      </c>
      <c r="N60" s="44">
        <f t="shared" si="1"/>
        <v>0</v>
      </c>
      <c r="O60" s="42">
        <v>0</v>
      </c>
      <c r="P60" s="42">
        <v>0</v>
      </c>
      <c r="Q60" s="42">
        <v>0</v>
      </c>
      <c r="R60" s="43">
        <v>0</v>
      </c>
      <c r="S60" s="44">
        <v>14</v>
      </c>
      <c r="T60" s="43">
        <v>0</v>
      </c>
    </row>
    <row r="61" spans="1:20" ht="19.5" customHeight="1">
      <c r="A61" s="41" t="s">
        <v>89</v>
      </c>
      <c r="B61" s="41" t="s">
        <v>90</v>
      </c>
      <c r="C61" s="41" t="s">
        <v>90</v>
      </c>
      <c r="D61" s="41" t="s">
        <v>131</v>
      </c>
      <c r="E61" s="41" t="s">
        <v>91</v>
      </c>
      <c r="F61" s="42">
        <v>4.43</v>
      </c>
      <c r="G61" s="42">
        <v>0</v>
      </c>
      <c r="H61" s="42">
        <v>4.43</v>
      </c>
      <c r="I61" s="42">
        <v>0</v>
      </c>
      <c r="J61" s="43">
        <v>0</v>
      </c>
      <c r="K61" s="44">
        <v>0</v>
      </c>
      <c r="L61" s="42">
        <v>0</v>
      </c>
      <c r="M61" s="43">
        <v>0</v>
      </c>
      <c r="N61" s="44">
        <f t="shared" si="1"/>
        <v>0</v>
      </c>
      <c r="O61" s="42">
        <v>0</v>
      </c>
      <c r="P61" s="42">
        <v>0</v>
      </c>
      <c r="Q61" s="42">
        <v>0</v>
      </c>
      <c r="R61" s="43">
        <v>0</v>
      </c>
      <c r="S61" s="44">
        <v>0</v>
      </c>
      <c r="T61" s="43">
        <v>0</v>
      </c>
    </row>
    <row r="62" spans="1:20" ht="19.5" customHeight="1">
      <c r="A62" s="41" t="s">
        <v>89</v>
      </c>
      <c r="B62" s="41" t="s">
        <v>90</v>
      </c>
      <c r="C62" s="41" t="s">
        <v>112</v>
      </c>
      <c r="D62" s="41" t="s">
        <v>131</v>
      </c>
      <c r="E62" s="41" t="s">
        <v>113</v>
      </c>
      <c r="F62" s="42">
        <v>1.77</v>
      </c>
      <c r="G62" s="42">
        <v>0</v>
      </c>
      <c r="H62" s="42">
        <v>1.77</v>
      </c>
      <c r="I62" s="42">
        <v>0</v>
      </c>
      <c r="J62" s="43">
        <v>0</v>
      </c>
      <c r="K62" s="44">
        <v>0</v>
      </c>
      <c r="L62" s="42">
        <v>0</v>
      </c>
      <c r="M62" s="43">
        <v>0</v>
      </c>
      <c r="N62" s="44">
        <f t="shared" si="1"/>
        <v>0</v>
      </c>
      <c r="O62" s="42">
        <v>0</v>
      </c>
      <c r="P62" s="42">
        <v>0</v>
      </c>
      <c r="Q62" s="42">
        <v>0</v>
      </c>
      <c r="R62" s="43">
        <v>0</v>
      </c>
      <c r="S62" s="44">
        <v>0</v>
      </c>
      <c r="T62" s="43">
        <v>0</v>
      </c>
    </row>
    <row r="63" spans="1:20" ht="19.5" customHeight="1">
      <c r="A63" s="41" t="s">
        <v>89</v>
      </c>
      <c r="B63" s="41" t="s">
        <v>110</v>
      </c>
      <c r="C63" s="41" t="s">
        <v>85</v>
      </c>
      <c r="D63" s="41" t="s">
        <v>131</v>
      </c>
      <c r="E63" s="41" t="s">
        <v>114</v>
      </c>
      <c r="F63" s="42">
        <v>0.51</v>
      </c>
      <c r="G63" s="42">
        <v>0</v>
      </c>
      <c r="H63" s="42">
        <v>0.51</v>
      </c>
      <c r="I63" s="42">
        <v>0</v>
      </c>
      <c r="J63" s="43">
        <v>0</v>
      </c>
      <c r="K63" s="44">
        <v>0</v>
      </c>
      <c r="L63" s="42">
        <v>0</v>
      </c>
      <c r="M63" s="43">
        <v>0</v>
      </c>
      <c r="N63" s="44">
        <f t="shared" si="1"/>
        <v>0</v>
      </c>
      <c r="O63" s="42">
        <v>0</v>
      </c>
      <c r="P63" s="42">
        <v>0</v>
      </c>
      <c r="Q63" s="42">
        <v>0</v>
      </c>
      <c r="R63" s="43">
        <v>0</v>
      </c>
      <c r="S63" s="44">
        <v>0</v>
      </c>
      <c r="T63" s="43">
        <v>0</v>
      </c>
    </row>
    <row r="64" spans="1:20" ht="19.5" customHeight="1">
      <c r="A64" s="41" t="s">
        <v>92</v>
      </c>
      <c r="B64" s="41" t="s">
        <v>93</v>
      </c>
      <c r="C64" s="41" t="s">
        <v>84</v>
      </c>
      <c r="D64" s="41" t="s">
        <v>131</v>
      </c>
      <c r="E64" s="41" t="s">
        <v>115</v>
      </c>
      <c r="F64" s="42">
        <v>3.19</v>
      </c>
      <c r="G64" s="42">
        <v>0</v>
      </c>
      <c r="H64" s="42">
        <v>1.99</v>
      </c>
      <c r="I64" s="42">
        <v>0</v>
      </c>
      <c r="J64" s="43">
        <v>0</v>
      </c>
      <c r="K64" s="44">
        <v>0</v>
      </c>
      <c r="L64" s="42">
        <v>0</v>
      </c>
      <c r="M64" s="43">
        <v>0</v>
      </c>
      <c r="N64" s="44">
        <f t="shared" si="1"/>
        <v>0</v>
      </c>
      <c r="O64" s="42">
        <v>0</v>
      </c>
      <c r="P64" s="42">
        <v>0</v>
      </c>
      <c r="Q64" s="42">
        <v>0</v>
      </c>
      <c r="R64" s="43">
        <v>0</v>
      </c>
      <c r="S64" s="44">
        <v>1.2</v>
      </c>
      <c r="T64" s="43">
        <v>0</v>
      </c>
    </row>
    <row r="65" spans="1:20" ht="19.5" customHeight="1">
      <c r="A65" s="41" t="s">
        <v>97</v>
      </c>
      <c r="B65" s="41" t="s">
        <v>84</v>
      </c>
      <c r="C65" s="41" t="s">
        <v>85</v>
      </c>
      <c r="D65" s="41" t="s">
        <v>131</v>
      </c>
      <c r="E65" s="41" t="s">
        <v>98</v>
      </c>
      <c r="F65" s="42">
        <v>3.66</v>
      </c>
      <c r="G65" s="42">
        <v>0</v>
      </c>
      <c r="H65" s="42">
        <v>2.66</v>
      </c>
      <c r="I65" s="42">
        <v>0</v>
      </c>
      <c r="J65" s="43">
        <v>0</v>
      </c>
      <c r="K65" s="44">
        <v>0</v>
      </c>
      <c r="L65" s="42">
        <v>0</v>
      </c>
      <c r="M65" s="43">
        <v>0</v>
      </c>
      <c r="N65" s="44">
        <f t="shared" si="1"/>
        <v>0</v>
      </c>
      <c r="O65" s="42">
        <v>0</v>
      </c>
      <c r="P65" s="42">
        <v>0</v>
      </c>
      <c r="Q65" s="42">
        <v>0</v>
      </c>
      <c r="R65" s="43">
        <v>0</v>
      </c>
      <c r="S65" s="44">
        <v>1</v>
      </c>
      <c r="T65" s="43">
        <v>0</v>
      </c>
    </row>
  </sheetData>
  <sheetProtection/>
  <mergeCells count="22">
    <mergeCell ref="T4:T6"/>
    <mergeCell ref="M4:M6"/>
    <mergeCell ref="N5:N6"/>
    <mergeCell ref="P5:P6"/>
    <mergeCell ref="Q5:Q6"/>
    <mergeCell ref="R5:R6"/>
    <mergeCell ref="A2:T2"/>
    <mergeCell ref="S4:S6"/>
    <mergeCell ref="J4:J6"/>
    <mergeCell ref="I4:I6"/>
    <mergeCell ref="K4:L4"/>
    <mergeCell ref="A4:E4"/>
    <mergeCell ref="K5:K6"/>
    <mergeCell ref="L5:L6"/>
    <mergeCell ref="O5:O6"/>
    <mergeCell ref="D5:D6"/>
    <mergeCell ref="G4:G6"/>
    <mergeCell ref="H4:H6"/>
    <mergeCell ref="E5:E6"/>
    <mergeCell ref="F4:F6"/>
    <mergeCell ref="A5:C5"/>
    <mergeCell ref="N4:R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65"/>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0"/>
      <c r="B1" s="45"/>
      <c r="C1" s="45"/>
      <c r="D1" s="45"/>
      <c r="E1" s="45"/>
      <c r="F1" s="45"/>
      <c r="G1" s="45"/>
      <c r="H1" s="45"/>
      <c r="I1" s="45"/>
      <c r="J1" s="46" t="s">
        <v>132</v>
      </c>
    </row>
    <row r="2" spans="1:10" ht="19.5" customHeight="1">
      <c r="A2" s="91" t="s">
        <v>133</v>
      </c>
      <c r="B2" s="91"/>
      <c r="C2" s="91"/>
      <c r="D2" s="91"/>
      <c r="E2" s="91"/>
      <c r="F2" s="91"/>
      <c r="G2" s="91"/>
      <c r="H2" s="91"/>
      <c r="I2" s="91"/>
      <c r="J2" s="91"/>
    </row>
    <row r="3" spans="1:10" ht="19.5" customHeight="1">
      <c r="A3" s="9" t="s">
        <v>0</v>
      </c>
      <c r="B3" s="9"/>
      <c r="C3" s="9"/>
      <c r="D3" s="9"/>
      <c r="E3" s="9"/>
      <c r="F3" s="47"/>
      <c r="G3" s="47"/>
      <c r="H3" s="47"/>
      <c r="I3" s="47"/>
      <c r="J3" s="11" t="s">
        <v>5</v>
      </c>
    </row>
    <row r="4" spans="1:10" ht="19.5" customHeight="1">
      <c r="A4" s="92" t="s">
        <v>57</v>
      </c>
      <c r="B4" s="121"/>
      <c r="C4" s="121"/>
      <c r="D4" s="121"/>
      <c r="E4" s="93"/>
      <c r="F4" s="118" t="s">
        <v>58</v>
      </c>
      <c r="G4" s="119" t="s">
        <v>134</v>
      </c>
      <c r="H4" s="120" t="s">
        <v>135</v>
      </c>
      <c r="I4" s="120" t="s">
        <v>136</v>
      </c>
      <c r="J4" s="114" t="s">
        <v>137</v>
      </c>
    </row>
    <row r="5" spans="1:10" ht="19.5" customHeight="1">
      <c r="A5" s="92" t="s">
        <v>68</v>
      </c>
      <c r="B5" s="121"/>
      <c r="C5" s="93"/>
      <c r="D5" s="117" t="s">
        <v>69</v>
      </c>
      <c r="E5" s="115" t="s">
        <v>138</v>
      </c>
      <c r="F5" s="119"/>
      <c r="G5" s="119"/>
      <c r="H5" s="120"/>
      <c r="I5" s="120"/>
      <c r="J5" s="114"/>
    </row>
    <row r="6" spans="1:10" ht="15" customHeight="1">
      <c r="A6" s="48" t="s">
        <v>78</v>
      </c>
      <c r="B6" s="48" t="s">
        <v>79</v>
      </c>
      <c r="C6" s="49" t="s">
        <v>80</v>
      </c>
      <c r="D6" s="114"/>
      <c r="E6" s="116"/>
      <c r="F6" s="119"/>
      <c r="G6" s="119"/>
      <c r="H6" s="120"/>
      <c r="I6" s="120"/>
      <c r="J6" s="114"/>
    </row>
    <row r="7" spans="1:10" ht="19.5" customHeight="1">
      <c r="A7" s="50" t="s">
        <v>38</v>
      </c>
      <c r="B7" s="50" t="s">
        <v>38</v>
      </c>
      <c r="C7" s="50" t="s">
        <v>38</v>
      </c>
      <c r="D7" s="51" t="s">
        <v>38</v>
      </c>
      <c r="E7" s="51" t="s">
        <v>58</v>
      </c>
      <c r="F7" s="52">
        <f aca="true" t="shared" si="0" ref="F7:F38">SUM(G7:J7)</f>
        <v>31618.39</v>
      </c>
      <c r="G7" s="52">
        <v>5637.19</v>
      </c>
      <c r="H7" s="52">
        <v>25981.2</v>
      </c>
      <c r="I7" s="52">
        <v>0</v>
      </c>
      <c r="J7" s="19">
        <v>0</v>
      </c>
    </row>
    <row r="8" spans="1:10" ht="19.5" customHeight="1">
      <c r="A8" s="50" t="s">
        <v>38</v>
      </c>
      <c r="B8" s="50" t="s">
        <v>38</v>
      </c>
      <c r="C8" s="50" t="s">
        <v>38</v>
      </c>
      <c r="D8" s="51" t="s">
        <v>38</v>
      </c>
      <c r="E8" s="51" t="s">
        <v>81</v>
      </c>
      <c r="F8" s="52">
        <f t="shared" si="0"/>
        <v>765.1</v>
      </c>
      <c r="G8" s="52">
        <v>409.6</v>
      </c>
      <c r="H8" s="52">
        <v>355.5</v>
      </c>
      <c r="I8" s="52">
        <v>0</v>
      </c>
      <c r="J8" s="19">
        <v>0</v>
      </c>
    </row>
    <row r="9" spans="1:10" ht="19.5" customHeight="1">
      <c r="A9" s="50" t="s">
        <v>38</v>
      </c>
      <c r="B9" s="50" t="s">
        <v>38</v>
      </c>
      <c r="C9" s="50" t="s">
        <v>38</v>
      </c>
      <c r="D9" s="51" t="s">
        <v>38</v>
      </c>
      <c r="E9" s="51" t="s">
        <v>82</v>
      </c>
      <c r="F9" s="52">
        <f t="shared" si="0"/>
        <v>765.1</v>
      </c>
      <c r="G9" s="52">
        <v>409.6</v>
      </c>
      <c r="H9" s="52">
        <v>355.5</v>
      </c>
      <c r="I9" s="52">
        <v>0</v>
      </c>
      <c r="J9" s="19">
        <v>0</v>
      </c>
    </row>
    <row r="10" spans="1:10" ht="19.5" customHeight="1">
      <c r="A10" s="50" t="s">
        <v>83</v>
      </c>
      <c r="B10" s="50" t="s">
        <v>84</v>
      </c>
      <c r="C10" s="50" t="s">
        <v>85</v>
      </c>
      <c r="D10" s="51" t="s">
        <v>86</v>
      </c>
      <c r="E10" s="51" t="s">
        <v>87</v>
      </c>
      <c r="F10" s="52">
        <f t="shared" si="0"/>
        <v>221.3</v>
      </c>
      <c r="G10" s="52">
        <v>216.3</v>
      </c>
      <c r="H10" s="52">
        <v>5</v>
      </c>
      <c r="I10" s="52">
        <v>0</v>
      </c>
      <c r="J10" s="19">
        <v>0</v>
      </c>
    </row>
    <row r="11" spans="1:10" ht="19.5" customHeight="1">
      <c r="A11" s="50" t="s">
        <v>83</v>
      </c>
      <c r="B11" s="50" t="s">
        <v>84</v>
      </c>
      <c r="C11" s="50" t="s">
        <v>84</v>
      </c>
      <c r="D11" s="51" t="s">
        <v>86</v>
      </c>
      <c r="E11" s="51" t="s">
        <v>88</v>
      </c>
      <c r="F11" s="52">
        <f t="shared" si="0"/>
        <v>476.12</v>
      </c>
      <c r="G11" s="52">
        <v>125.62</v>
      </c>
      <c r="H11" s="52">
        <v>350.5</v>
      </c>
      <c r="I11" s="52">
        <v>0</v>
      </c>
      <c r="J11" s="19">
        <v>0</v>
      </c>
    </row>
    <row r="12" spans="1:10" ht="19.5" customHeight="1">
      <c r="A12" s="50" t="s">
        <v>89</v>
      </c>
      <c r="B12" s="50" t="s">
        <v>90</v>
      </c>
      <c r="C12" s="50" t="s">
        <v>90</v>
      </c>
      <c r="D12" s="51" t="s">
        <v>86</v>
      </c>
      <c r="E12" s="51" t="s">
        <v>91</v>
      </c>
      <c r="F12" s="52">
        <f t="shared" si="0"/>
        <v>22.58</v>
      </c>
      <c r="G12" s="52">
        <v>22.58</v>
      </c>
      <c r="H12" s="52">
        <v>0</v>
      </c>
      <c r="I12" s="52">
        <v>0</v>
      </c>
      <c r="J12" s="19">
        <v>0</v>
      </c>
    </row>
    <row r="13" spans="1:10" ht="19.5" customHeight="1">
      <c r="A13" s="50" t="s">
        <v>92</v>
      </c>
      <c r="B13" s="50" t="s">
        <v>93</v>
      </c>
      <c r="C13" s="50" t="s">
        <v>85</v>
      </c>
      <c r="D13" s="51" t="s">
        <v>86</v>
      </c>
      <c r="E13" s="51" t="s">
        <v>94</v>
      </c>
      <c r="F13" s="52">
        <f t="shared" si="0"/>
        <v>17.18</v>
      </c>
      <c r="G13" s="52">
        <v>17.18</v>
      </c>
      <c r="H13" s="52">
        <v>0</v>
      </c>
      <c r="I13" s="52">
        <v>0</v>
      </c>
      <c r="J13" s="19">
        <v>0</v>
      </c>
    </row>
    <row r="14" spans="1:10" ht="19.5" customHeight="1">
      <c r="A14" s="50" t="s">
        <v>92</v>
      </c>
      <c r="B14" s="50" t="s">
        <v>93</v>
      </c>
      <c r="C14" s="50" t="s">
        <v>95</v>
      </c>
      <c r="D14" s="51" t="s">
        <v>86</v>
      </c>
      <c r="E14" s="51" t="s">
        <v>96</v>
      </c>
      <c r="F14" s="52">
        <f t="shared" si="0"/>
        <v>5.01</v>
      </c>
      <c r="G14" s="52">
        <v>5.01</v>
      </c>
      <c r="H14" s="52">
        <v>0</v>
      </c>
      <c r="I14" s="52">
        <v>0</v>
      </c>
      <c r="J14" s="19">
        <v>0</v>
      </c>
    </row>
    <row r="15" spans="1:10" ht="19.5" customHeight="1">
      <c r="A15" s="50" t="s">
        <v>97</v>
      </c>
      <c r="B15" s="50" t="s">
        <v>84</v>
      </c>
      <c r="C15" s="50" t="s">
        <v>85</v>
      </c>
      <c r="D15" s="51" t="s">
        <v>86</v>
      </c>
      <c r="E15" s="51" t="s">
        <v>98</v>
      </c>
      <c r="F15" s="52">
        <f t="shared" si="0"/>
        <v>22.91</v>
      </c>
      <c r="G15" s="52">
        <v>22.91</v>
      </c>
      <c r="H15" s="52">
        <v>0</v>
      </c>
      <c r="I15" s="52">
        <v>0</v>
      </c>
      <c r="J15" s="19">
        <v>0</v>
      </c>
    </row>
    <row r="16" spans="1:10" ht="19.5" customHeight="1">
      <c r="A16" s="50" t="s">
        <v>38</v>
      </c>
      <c r="B16" s="50" t="s">
        <v>38</v>
      </c>
      <c r="C16" s="50" t="s">
        <v>38</v>
      </c>
      <c r="D16" s="51" t="s">
        <v>38</v>
      </c>
      <c r="E16" s="51" t="s">
        <v>99</v>
      </c>
      <c r="F16" s="52">
        <f t="shared" si="0"/>
        <v>469.21</v>
      </c>
      <c r="G16" s="52">
        <v>159.63</v>
      </c>
      <c r="H16" s="52">
        <v>309.58</v>
      </c>
      <c r="I16" s="52">
        <v>0</v>
      </c>
      <c r="J16" s="19">
        <v>0</v>
      </c>
    </row>
    <row r="17" spans="1:10" ht="19.5" customHeight="1">
      <c r="A17" s="50" t="s">
        <v>38</v>
      </c>
      <c r="B17" s="50" t="s">
        <v>38</v>
      </c>
      <c r="C17" s="50" t="s">
        <v>38</v>
      </c>
      <c r="D17" s="51" t="s">
        <v>38</v>
      </c>
      <c r="E17" s="51" t="s">
        <v>100</v>
      </c>
      <c r="F17" s="52">
        <f t="shared" si="0"/>
        <v>469.21</v>
      </c>
      <c r="G17" s="52">
        <v>159.63</v>
      </c>
      <c r="H17" s="52">
        <v>309.58</v>
      </c>
      <c r="I17" s="52">
        <v>0</v>
      </c>
      <c r="J17" s="19">
        <v>0</v>
      </c>
    </row>
    <row r="18" spans="1:10" ht="19.5" customHeight="1">
      <c r="A18" s="50" t="s">
        <v>83</v>
      </c>
      <c r="B18" s="50" t="s">
        <v>85</v>
      </c>
      <c r="C18" s="50" t="s">
        <v>95</v>
      </c>
      <c r="D18" s="51" t="s">
        <v>101</v>
      </c>
      <c r="E18" s="51" t="s">
        <v>102</v>
      </c>
      <c r="F18" s="52">
        <f t="shared" si="0"/>
        <v>321</v>
      </c>
      <c r="G18" s="52">
        <v>11.42</v>
      </c>
      <c r="H18" s="52">
        <v>309.58</v>
      </c>
      <c r="I18" s="52">
        <v>0</v>
      </c>
      <c r="J18" s="19">
        <v>0</v>
      </c>
    </row>
    <row r="19" spans="1:10" ht="19.5" customHeight="1">
      <c r="A19" s="50" t="s">
        <v>83</v>
      </c>
      <c r="B19" s="50" t="s">
        <v>84</v>
      </c>
      <c r="C19" s="50" t="s">
        <v>95</v>
      </c>
      <c r="D19" s="51" t="s">
        <v>101</v>
      </c>
      <c r="E19" s="51" t="s">
        <v>102</v>
      </c>
      <c r="F19" s="52">
        <f t="shared" si="0"/>
        <v>108.26</v>
      </c>
      <c r="G19" s="52">
        <v>108.26</v>
      </c>
      <c r="H19" s="52">
        <v>0</v>
      </c>
      <c r="I19" s="52">
        <v>0</v>
      </c>
      <c r="J19" s="19">
        <v>0</v>
      </c>
    </row>
    <row r="20" spans="1:10" ht="19.5" customHeight="1">
      <c r="A20" s="50" t="s">
        <v>89</v>
      </c>
      <c r="B20" s="50" t="s">
        <v>90</v>
      </c>
      <c r="C20" s="50" t="s">
        <v>90</v>
      </c>
      <c r="D20" s="51" t="s">
        <v>101</v>
      </c>
      <c r="E20" s="51" t="s">
        <v>91</v>
      </c>
      <c r="F20" s="52">
        <f t="shared" si="0"/>
        <v>14</v>
      </c>
      <c r="G20" s="52">
        <v>14</v>
      </c>
      <c r="H20" s="52">
        <v>0</v>
      </c>
      <c r="I20" s="52">
        <v>0</v>
      </c>
      <c r="J20" s="19">
        <v>0</v>
      </c>
    </row>
    <row r="21" spans="1:10" ht="19.5" customHeight="1">
      <c r="A21" s="50" t="s">
        <v>92</v>
      </c>
      <c r="B21" s="50" t="s">
        <v>93</v>
      </c>
      <c r="C21" s="50" t="s">
        <v>85</v>
      </c>
      <c r="D21" s="51" t="s">
        <v>101</v>
      </c>
      <c r="E21" s="51" t="s">
        <v>94</v>
      </c>
      <c r="F21" s="52">
        <f t="shared" si="0"/>
        <v>10.51</v>
      </c>
      <c r="G21" s="52">
        <v>10.51</v>
      </c>
      <c r="H21" s="52">
        <v>0</v>
      </c>
      <c r="I21" s="52">
        <v>0</v>
      </c>
      <c r="J21" s="19">
        <v>0</v>
      </c>
    </row>
    <row r="22" spans="1:10" ht="19.5" customHeight="1">
      <c r="A22" s="50" t="s">
        <v>97</v>
      </c>
      <c r="B22" s="50" t="s">
        <v>84</v>
      </c>
      <c r="C22" s="50" t="s">
        <v>85</v>
      </c>
      <c r="D22" s="51" t="s">
        <v>101</v>
      </c>
      <c r="E22" s="51" t="s">
        <v>98</v>
      </c>
      <c r="F22" s="52">
        <f t="shared" si="0"/>
        <v>14.02</v>
      </c>
      <c r="G22" s="52">
        <v>14.02</v>
      </c>
      <c r="H22" s="52">
        <v>0</v>
      </c>
      <c r="I22" s="52">
        <v>0</v>
      </c>
      <c r="J22" s="19">
        <v>0</v>
      </c>
    </row>
    <row r="23" spans="1:10" ht="19.5" customHeight="1">
      <c r="A23" s="50" t="s">
        <v>97</v>
      </c>
      <c r="B23" s="50" t="s">
        <v>84</v>
      </c>
      <c r="C23" s="50" t="s">
        <v>95</v>
      </c>
      <c r="D23" s="51" t="s">
        <v>101</v>
      </c>
      <c r="E23" s="51" t="s">
        <v>103</v>
      </c>
      <c r="F23" s="52">
        <f t="shared" si="0"/>
        <v>1.42</v>
      </c>
      <c r="G23" s="52">
        <v>1.42</v>
      </c>
      <c r="H23" s="52">
        <v>0</v>
      </c>
      <c r="I23" s="52">
        <v>0</v>
      </c>
      <c r="J23" s="19">
        <v>0</v>
      </c>
    </row>
    <row r="24" spans="1:10" ht="19.5" customHeight="1">
      <c r="A24" s="50" t="s">
        <v>38</v>
      </c>
      <c r="B24" s="50" t="s">
        <v>38</v>
      </c>
      <c r="C24" s="50" t="s">
        <v>38</v>
      </c>
      <c r="D24" s="51" t="s">
        <v>38</v>
      </c>
      <c r="E24" s="51" t="s">
        <v>104</v>
      </c>
      <c r="F24" s="52">
        <f t="shared" si="0"/>
        <v>30384.079999999998</v>
      </c>
      <c r="G24" s="52">
        <v>5067.96</v>
      </c>
      <c r="H24" s="52">
        <v>25316.12</v>
      </c>
      <c r="I24" s="52">
        <v>0</v>
      </c>
      <c r="J24" s="19">
        <v>0</v>
      </c>
    </row>
    <row r="25" spans="1:10" ht="19.5" customHeight="1">
      <c r="A25" s="50" t="s">
        <v>38</v>
      </c>
      <c r="B25" s="50" t="s">
        <v>38</v>
      </c>
      <c r="C25" s="50" t="s">
        <v>38</v>
      </c>
      <c r="D25" s="51" t="s">
        <v>38</v>
      </c>
      <c r="E25" s="51" t="s">
        <v>105</v>
      </c>
      <c r="F25" s="52">
        <f t="shared" si="0"/>
        <v>354.82</v>
      </c>
      <c r="G25" s="52">
        <v>201.22</v>
      </c>
      <c r="H25" s="52">
        <v>153.6</v>
      </c>
      <c r="I25" s="52">
        <v>0</v>
      </c>
      <c r="J25" s="19">
        <v>0</v>
      </c>
    </row>
    <row r="26" spans="1:10" ht="19.5" customHeight="1">
      <c r="A26" s="50" t="s">
        <v>106</v>
      </c>
      <c r="B26" s="50" t="s">
        <v>107</v>
      </c>
      <c r="C26" s="50" t="s">
        <v>95</v>
      </c>
      <c r="D26" s="51" t="s">
        <v>108</v>
      </c>
      <c r="E26" s="51" t="s">
        <v>109</v>
      </c>
      <c r="F26" s="52">
        <f t="shared" si="0"/>
        <v>0.6</v>
      </c>
      <c r="G26" s="52">
        <v>0.6</v>
      </c>
      <c r="H26" s="52">
        <v>0</v>
      </c>
      <c r="I26" s="52">
        <v>0</v>
      </c>
      <c r="J26" s="19">
        <v>0</v>
      </c>
    </row>
    <row r="27" spans="1:10" ht="19.5" customHeight="1">
      <c r="A27" s="50" t="s">
        <v>83</v>
      </c>
      <c r="B27" s="50" t="s">
        <v>85</v>
      </c>
      <c r="C27" s="50" t="s">
        <v>110</v>
      </c>
      <c r="D27" s="51" t="s">
        <v>108</v>
      </c>
      <c r="E27" s="51" t="s">
        <v>111</v>
      </c>
      <c r="F27" s="52">
        <f t="shared" si="0"/>
        <v>298.56</v>
      </c>
      <c r="G27" s="52">
        <v>144.96</v>
      </c>
      <c r="H27" s="52">
        <v>153.6</v>
      </c>
      <c r="I27" s="52">
        <v>0</v>
      </c>
      <c r="J27" s="19">
        <v>0</v>
      </c>
    </row>
    <row r="28" spans="1:10" ht="19.5" customHeight="1">
      <c r="A28" s="50" t="s">
        <v>89</v>
      </c>
      <c r="B28" s="50" t="s">
        <v>90</v>
      </c>
      <c r="C28" s="50" t="s">
        <v>90</v>
      </c>
      <c r="D28" s="51" t="s">
        <v>108</v>
      </c>
      <c r="E28" s="51" t="s">
        <v>91</v>
      </c>
      <c r="F28" s="52">
        <f t="shared" si="0"/>
        <v>13.5</v>
      </c>
      <c r="G28" s="52">
        <v>13.5</v>
      </c>
      <c r="H28" s="52">
        <v>0</v>
      </c>
      <c r="I28" s="52">
        <v>0</v>
      </c>
      <c r="J28" s="19">
        <v>0</v>
      </c>
    </row>
    <row r="29" spans="1:10" ht="19.5" customHeight="1">
      <c r="A29" s="50" t="s">
        <v>89</v>
      </c>
      <c r="B29" s="50" t="s">
        <v>90</v>
      </c>
      <c r="C29" s="50" t="s">
        <v>112</v>
      </c>
      <c r="D29" s="51" t="s">
        <v>108</v>
      </c>
      <c r="E29" s="51" t="s">
        <v>113</v>
      </c>
      <c r="F29" s="52">
        <f t="shared" si="0"/>
        <v>6.5</v>
      </c>
      <c r="G29" s="52">
        <v>6.5</v>
      </c>
      <c r="H29" s="52">
        <v>0</v>
      </c>
      <c r="I29" s="52">
        <v>0</v>
      </c>
      <c r="J29" s="19">
        <v>0</v>
      </c>
    </row>
    <row r="30" spans="1:10" ht="19.5" customHeight="1">
      <c r="A30" s="50" t="s">
        <v>89</v>
      </c>
      <c r="B30" s="50" t="s">
        <v>110</v>
      </c>
      <c r="C30" s="50" t="s">
        <v>85</v>
      </c>
      <c r="D30" s="51" t="s">
        <v>108</v>
      </c>
      <c r="E30" s="51" t="s">
        <v>114</v>
      </c>
      <c r="F30" s="52">
        <f t="shared" si="0"/>
        <v>8.46</v>
      </c>
      <c r="G30" s="52">
        <v>8.46</v>
      </c>
      <c r="H30" s="52">
        <v>0</v>
      </c>
      <c r="I30" s="52">
        <v>0</v>
      </c>
      <c r="J30" s="19">
        <v>0</v>
      </c>
    </row>
    <row r="31" spans="1:10" ht="19.5" customHeight="1">
      <c r="A31" s="50" t="s">
        <v>92</v>
      </c>
      <c r="B31" s="50" t="s">
        <v>93</v>
      </c>
      <c r="C31" s="50" t="s">
        <v>84</v>
      </c>
      <c r="D31" s="51" t="s">
        <v>108</v>
      </c>
      <c r="E31" s="51" t="s">
        <v>115</v>
      </c>
      <c r="F31" s="52">
        <f t="shared" si="0"/>
        <v>8</v>
      </c>
      <c r="G31" s="52">
        <v>8</v>
      </c>
      <c r="H31" s="52">
        <v>0</v>
      </c>
      <c r="I31" s="52">
        <v>0</v>
      </c>
      <c r="J31" s="19">
        <v>0</v>
      </c>
    </row>
    <row r="32" spans="1:10" ht="19.5" customHeight="1">
      <c r="A32" s="50" t="s">
        <v>97</v>
      </c>
      <c r="B32" s="50" t="s">
        <v>84</v>
      </c>
      <c r="C32" s="50" t="s">
        <v>85</v>
      </c>
      <c r="D32" s="51" t="s">
        <v>108</v>
      </c>
      <c r="E32" s="51" t="s">
        <v>98</v>
      </c>
      <c r="F32" s="52">
        <f t="shared" si="0"/>
        <v>11.5</v>
      </c>
      <c r="G32" s="52">
        <v>11.5</v>
      </c>
      <c r="H32" s="52">
        <v>0</v>
      </c>
      <c r="I32" s="52">
        <v>0</v>
      </c>
      <c r="J32" s="19">
        <v>0</v>
      </c>
    </row>
    <row r="33" spans="1:10" ht="19.5" customHeight="1">
      <c r="A33" s="50" t="s">
        <v>97</v>
      </c>
      <c r="B33" s="50" t="s">
        <v>84</v>
      </c>
      <c r="C33" s="50" t="s">
        <v>95</v>
      </c>
      <c r="D33" s="51" t="s">
        <v>108</v>
      </c>
      <c r="E33" s="51" t="s">
        <v>103</v>
      </c>
      <c r="F33" s="52">
        <f t="shared" si="0"/>
        <v>7.7</v>
      </c>
      <c r="G33" s="52">
        <v>7.7</v>
      </c>
      <c r="H33" s="52">
        <v>0</v>
      </c>
      <c r="I33" s="52">
        <v>0</v>
      </c>
      <c r="J33" s="19">
        <v>0</v>
      </c>
    </row>
    <row r="34" spans="1:10" ht="19.5" customHeight="1">
      <c r="A34" s="50" t="s">
        <v>38</v>
      </c>
      <c r="B34" s="50" t="s">
        <v>38</v>
      </c>
      <c r="C34" s="50" t="s">
        <v>38</v>
      </c>
      <c r="D34" s="51" t="s">
        <v>38</v>
      </c>
      <c r="E34" s="51" t="s">
        <v>116</v>
      </c>
      <c r="F34" s="52">
        <f t="shared" si="0"/>
        <v>6091.3099999999995</v>
      </c>
      <c r="G34" s="52">
        <v>2167.04</v>
      </c>
      <c r="H34" s="52">
        <v>3924.27</v>
      </c>
      <c r="I34" s="52">
        <v>0</v>
      </c>
      <c r="J34" s="19">
        <v>0</v>
      </c>
    </row>
    <row r="35" spans="1:10" ht="19.5" customHeight="1">
      <c r="A35" s="50" t="s">
        <v>106</v>
      </c>
      <c r="B35" s="50" t="s">
        <v>107</v>
      </c>
      <c r="C35" s="50" t="s">
        <v>95</v>
      </c>
      <c r="D35" s="51" t="s">
        <v>117</v>
      </c>
      <c r="E35" s="51" t="s">
        <v>109</v>
      </c>
      <c r="F35" s="52">
        <f t="shared" si="0"/>
        <v>15</v>
      </c>
      <c r="G35" s="52">
        <v>15</v>
      </c>
      <c r="H35" s="52">
        <v>0</v>
      </c>
      <c r="I35" s="52">
        <v>0</v>
      </c>
      <c r="J35" s="19">
        <v>0</v>
      </c>
    </row>
    <row r="36" spans="1:10" ht="19.5" customHeight="1">
      <c r="A36" s="50" t="s">
        <v>118</v>
      </c>
      <c r="B36" s="50" t="s">
        <v>119</v>
      </c>
      <c r="C36" s="50" t="s">
        <v>110</v>
      </c>
      <c r="D36" s="51" t="s">
        <v>117</v>
      </c>
      <c r="E36" s="51" t="s">
        <v>120</v>
      </c>
      <c r="F36" s="52">
        <f t="shared" si="0"/>
        <v>11.82</v>
      </c>
      <c r="G36" s="52">
        <v>0</v>
      </c>
      <c r="H36" s="52">
        <v>11.82</v>
      </c>
      <c r="I36" s="52">
        <v>0</v>
      </c>
      <c r="J36" s="19">
        <v>0</v>
      </c>
    </row>
    <row r="37" spans="1:10" ht="19.5" customHeight="1">
      <c r="A37" s="50" t="s">
        <v>83</v>
      </c>
      <c r="B37" s="50" t="s">
        <v>84</v>
      </c>
      <c r="C37" s="50" t="s">
        <v>119</v>
      </c>
      <c r="D37" s="51" t="s">
        <v>117</v>
      </c>
      <c r="E37" s="51" t="s">
        <v>121</v>
      </c>
      <c r="F37" s="52">
        <f t="shared" si="0"/>
        <v>61.4</v>
      </c>
      <c r="G37" s="52">
        <v>0</v>
      </c>
      <c r="H37" s="52">
        <v>61.4</v>
      </c>
      <c r="I37" s="52">
        <v>0</v>
      </c>
      <c r="J37" s="19">
        <v>0</v>
      </c>
    </row>
    <row r="38" spans="1:10" ht="19.5" customHeight="1">
      <c r="A38" s="50" t="s">
        <v>83</v>
      </c>
      <c r="B38" s="50" t="s">
        <v>84</v>
      </c>
      <c r="C38" s="50" t="s">
        <v>90</v>
      </c>
      <c r="D38" s="51" t="s">
        <v>117</v>
      </c>
      <c r="E38" s="51" t="s">
        <v>122</v>
      </c>
      <c r="F38" s="52">
        <f t="shared" si="0"/>
        <v>5345.9800000000005</v>
      </c>
      <c r="G38" s="52">
        <v>1494.93</v>
      </c>
      <c r="H38" s="52">
        <v>3851.05</v>
      </c>
      <c r="I38" s="52">
        <v>0</v>
      </c>
      <c r="J38" s="19">
        <v>0</v>
      </c>
    </row>
    <row r="39" spans="1:10" ht="19.5" customHeight="1">
      <c r="A39" s="50" t="s">
        <v>89</v>
      </c>
      <c r="B39" s="50" t="s">
        <v>90</v>
      </c>
      <c r="C39" s="50" t="s">
        <v>84</v>
      </c>
      <c r="D39" s="51" t="s">
        <v>117</v>
      </c>
      <c r="E39" s="51" t="s">
        <v>123</v>
      </c>
      <c r="F39" s="52">
        <f aca="true" t="shared" si="1" ref="F39:F65">SUM(G39:J39)</f>
        <v>24.31</v>
      </c>
      <c r="G39" s="52">
        <v>24.31</v>
      </c>
      <c r="H39" s="52">
        <v>0</v>
      </c>
      <c r="I39" s="52">
        <v>0</v>
      </c>
      <c r="J39" s="19">
        <v>0</v>
      </c>
    </row>
    <row r="40" spans="1:10" ht="19.5" customHeight="1">
      <c r="A40" s="50" t="s">
        <v>89</v>
      </c>
      <c r="B40" s="50" t="s">
        <v>90</v>
      </c>
      <c r="C40" s="50" t="s">
        <v>90</v>
      </c>
      <c r="D40" s="51" t="s">
        <v>117</v>
      </c>
      <c r="E40" s="51" t="s">
        <v>91</v>
      </c>
      <c r="F40" s="52">
        <f t="shared" si="1"/>
        <v>176.26</v>
      </c>
      <c r="G40" s="52">
        <v>176.26</v>
      </c>
      <c r="H40" s="52">
        <v>0</v>
      </c>
      <c r="I40" s="52">
        <v>0</v>
      </c>
      <c r="J40" s="19">
        <v>0</v>
      </c>
    </row>
    <row r="41" spans="1:10" ht="19.5" customHeight="1">
      <c r="A41" s="50" t="s">
        <v>89</v>
      </c>
      <c r="B41" s="50" t="s">
        <v>90</v>
      </c>
      <c r="C41" s="50" t="s">
        <v>112</v>
      </c>
      <c r="D41" s="51" t="s">
        <v>117</v>
      </c>
      <c r="E41" s="51" t="s">
        <v>113</v>
      </c>
      <c r="F41" s="52">
        <f t="shared" si="1"/>
        <v>88.13</v>
      </c>
      <c r="G41" s="52">
        <v>88.13</v>
      </c>
      <c r="H41" s="52">
        <v>0</v>
      </c>
      <c r="I41" s="52">
        <v>0</v>
      </c>
      <c r="J41" s="19">
        <v>0</v>
      </c>
    </row>
    <row r="42" spans="1:10" ht="19.5" customHeight="1">
      <c r="A42" s="50" t="s">
        <v>89</v>
      </c>
      <c r="B42" s="50" t="s">
        <v>110</v>
      </c>
      <c r="C42" s="50" t="s">
        <v>85</v>
      </c>
      <c r="D42" s="51" t="s">
        <v>117</v>
      </c>
      <c r="E42" s="51" t="s">
        <v>114</v>
      </c>
      <c r="F42" s="52">
        <f t="shared" si="1"/>
        <v>21.71</v>
      </c>
      <c r="G42" s="52">
        <v>21.71</v>
      </c>
      <c r="H42" s="52">
        <v>0</v>
      </c>
      <c r="I42" s="52">
        <v>0</v>
      </c>
      <c r="J42" s="19">
        <v>0</v>
      </c>
    </row>
    <row r="43" spans="1:10" ht="19.5" customHeight="1">
      <c r="A43" s="50" t="s">
        <v>92</v>
      </c>
      <c r="B43" s="50" t="s">
        <v>93</v>
      </c>
      <c r="C43" s="50" t="s">
        <v>84</v>
      </c>
      <c r="D43" s="51" t="s">
        <v>117</v>
      </c>
      <c r="E43" s="51" t="s">
        <v>115</v>
      </c>
      <c r="F43" s="52">
        <f t="shared" si="1"/>
        <v>118.29</v>
      </c>
      <c r="G43" s="52">
        <v>118.29</v>
      </c>
      <c r="H43" s="52">
        <v>0</v>
      </c>
      <c r="I43" s="52">
        <v>0</v>
      </c>
      <c r="J43" s="19">
        <v>0</v>
      </c>
    </row>
    <row r="44" spans="1:10" ht="19.5" customHeight="1">
      <c r="A44" s="50" t="s">
        <v>97</v>
      </c>
      <c r="B44" s="50" t="s">
        <v>84</v>
      </c>
      <c r="C44" s="50" t="s">
        <v>85</v>
      </c>
      <c r="D44" s="51" t="s">
        <v>117</v>
      </c>
      <c r="E44" s="51" t="s">
        <v>98</v>
      </c>
      <c r="F44" s="52">
        <f t="shared" si="1"/>
        <v>140.82</v>
      </c>
      <c r="G44" s="52">
        <v>140.82</v>
      </c>
      <c r="H44" s="52">
        <v>0</v>
      </c>
      <c r="I44" s="52">
        <v>0</v>
      </c>
      <c r="J44" s="19">
        <v>0</v>
      </c>
    </row>
    <row r="45" spans="1:10" ht="19.5" customHeight="1">
      <c r="A45" s="50" t="s">
        <v>97</v>
      </c>
      <c r="B45" s="50" t="s">
        <v>84</v>
      </c>
      <c r="C45" s="50" t="s">
        <v>95</v>
      </c>
      <c r="D45" s="51" t="s">
        <v>117</v>
      </c>
      <c r="E45" s="51" t="s">
        <v>103</v>
      </c>
      <c r="F45" s="52">
        <f t="shared" si="1"/>
        <v>87.59</v>
      </c>
      <c r="G45" s="52">
        <v>87.59</v>
      </c>
      <c r="H45" s="52">
        <v>0</v>
      </c>
      <c r="I45" s="52">
        <v>0</v>
      </c>
      <c r="J45" s="19">
        <v>0</v>
      </c>
    </row>
    <row r="46" spans="1:10" ht="19.5" customHeight="1">
      <c r="A46" s="50" t="s">
        <v>38</v>
      </c>
      <c r="B46" s="50" t="s">
        <v>38</v>
      </c>
      <c r="C46" s="50" t="s">
        <v>38</v>
      </c>
      <c r="D46" s="51" t="s">
        <v>38</v>
      </c>
      <c r="E46" s="51" t="s">
        <v>124</v>
      </c>
      <c r="F46" s="52">
        <f t="shared" si="1"/>
        <v>23849.67</v>
      </c>
      <c r="G46" s="52">
        <v>2625.42</v>
      </c>
      <c r="H46" s="52">
        <v>21224.25</v>
      </c>
      <c r="I46" s="52">
        <v>0</v>
      </c>
      <c r="J46" s="19">
        <v>0</v>
      </c>
    </row>
    <row r="47" spans="1:10" ht="19.5" customHeight="1">
      <c r="A47" s="50" t="s">
        <v>118</v>
      </c>
      <c r="B47" s="50" t="s">
        <v>84</v>
      </c>
      <c r="C47" s="50" t="s">
        <v>85</v>
      </c>
      <c r="D47" s="51" t="s">
        <v>125</v>
      </c>
      <c r="E47" s="51" t="s">
        <v>126</v>
      </c>
      <c r="F47" s="52">
        <f t="shared" si="1"/>
        <v>1661.44</v>
      </c>
      <c r="G47" s="52">
        <v>1661.44</v>
      </c>
      <c r="H47" s="52">
        <v>0</v>
      </c>
      <c r="I47" s="52">
        <v>0</v>
      </c>
      <c r="J47" s="19">
        <v>0</v>
      </c>
    </row>
    <row r="48" spans="1:10" ht="19.5" customHeight="1">
      <c r="A48" s="50" t="s">
        <v>118</v>
      </c>
      <c r="B48" s="50" t="s">
        <v>95</v>
      </c>
      <c r="C48" s="50" t="s">
        <v>84</v>
      </c>
      <c r="D48" s="51" t="s">
        <v>125</v>
      </c>
      <c r="E48" s="51" t="s">
        <v>127</v>
      </c>
      <c r="F48" s="52">
        <f t="shared" si="1"/>
        <v>550</v>
      </c>
      <c r="G48" s="52">
        <v>0</v>
      </c>
      <c r="H48" s="52">
        <v>550</v>
      </c>
      <c r="I48" s="52">
        <v>0</v>
      </c>
      <c r="J48" s="19">
        <v>0</v>
      </c>
    </row>
    <row r="49" spans="1:10" ht="19.5" customHeight="1">
      <c r="A49" s="50" t="s">
        <v>83</v>
      </c>
      <c r="B49" s="50" t="s">
        <v>84</v>
      </c>
      <c r="C49" s="50" t="s">
        <v>119</v>
      </c>
      <c r="D49" s="51" t="s">
        <v>125</v>
      </c>
      <c r="E49" s="51" t="s">
        <v>121</v>
      </c>
      <c r="F49" s="52">
        <f t="shared" si="1"/>
        <v>94.53</v>
      </c>
      <c r="G49" s="52">
        <v>0</v>
      </c>
      <c r="H49" s="52">
        <v>94.53</v>
      </c>
      <c r="I49" s="52">
        <v>0</v>
      </c>
      <c r="J49" s="19">
        <v>0</v>
      </c>
    </row>
    <row r="50" spans="1:10" ht="19.5" customHeight="1">
      <c r="A50" s="50" t="s">
        <v>83</v>
      </c>
      <c r="B50" s="50" t="s">
        <v>84</v>
      </c>
      <c r="C50" s="50" t="s">
        <v>110</v>
      </c>
      <c r="D50" s="51" t="s">
        <v>125</v>
      </c>
      <c r="E50" s="51" t="s">
        <v>128</v>
      </c>
      <c r="F50" s="52">
        <f t="shared" si="1"/>
        <v>20336.4</v>
      </c>
      <c r="G50" s="52">
        <v>430</v>
      </c>
      <c r="H50" s="52">
        <v>19906.4</v>
      </c>
      <c r="I50" s="52">
        <v>0</v>
      </c>
      <c r="J50" s="19">
        <v>0</v>
      </c>
    </row>
    <row r="51" spans="1:10" ht="19.5" customHeight="1">
      <c r="A51" s="50" t="s">
        <v>83</v>
      </c>
      <c r="B51" s="50" t="s">
        <v>110</v>
      </c>
      <c r="C51" s="50" t="s">
        <v>110</v>
      </c>
      <c r="D51" s="51" t="s">
        <v>125</v>
      </c>
      <c r="E51" s="51" t="s">
        <v>129</v>
      </c>
      <c r="F51" s="52">
        <f t="shared" si="1"/>
        <v>673.32</v>
      </c>
      <c r="G51" s="52">
        <v>0</v>
      </c>
      <c r="H51" s="52">
        <v>673.32</v>
      </c>
      <c r="I51" s="52">
        <v>0</v>
      </c>
      <c r="J51" s="19">
        <v>0</v>
      </c>
    </row>
    <row r="52" spans="1:10" ht="19.5" customHeight="1">
      <c r="A52" s="50" t="s">
        <v>89</v>
      </c>
      <c r="B52" s="50" t="s">
        <v>90</v>
      </c>
      <c r="C52" s="50" t="s">
        <v>84</v>
      </c>
      <c r="D52" s="51" t="s">
        <v>125</v>
      </c>
      <c r="E52" s="51" t="s">
        <v>123</v>
      </c>
      <c r="F52" s="52">
        <f t="shared" si="1"/>
        <v>45.41</v>
      </c>
      <c r="G52" s="52">
        <v>45.41</v>
      </c>
      <c r="H52" s="52">
        <v>0</v>
      </c>
      <c r="I52" s="52">
        <v>0</v>
      </c>
      <c r="J52" s="19">
        <v>0</v>
      </c>
    </row>
    <row r="53" spans="1:10" ht="19.5" customHeight="1">
      <c r="A53" s="50" t="s">
        <v>89</v>
      </c>
      <c r="B53" s="50" t="s">
        <v>90</v>
      </c>
      <c r="C53" s="50" t="s">
        <v>90</v>
      </c>
      <c r="D53" s="51" t="s">
        <v>125</v>
      </c>
      <c r="E53" s="51" t="s">
        <v>91</v>
      </c>
      <c r="F53" s="52">
        <f t="shared" si="1"/>
        <v>108.48</v>
      </c>
      <c r="G53" s="52">
        <v>108.48</v>
      </c>
      <c r="H53" s="52">
        <v>0</v>
      </c>
      <c r="I53" s="52">
        <v>0</v>
      </c>
      <c r="J53" s="19">
        <v>0</v>
      </c>
    </row>
    <row r="54" spans="1:10" ht="19.5" customHeight="1">
      <c r="A54" s="50" t="s">
        <v>89</v>
      </c>
      <c r="B54" s="50" t="s">
        <v>90</v>
      </c>
      <c r="C54" s="50" t="s">
        <v>112</v>
      </c>
      <c r="D54" s="51" t="s">
        <v>125</v>
      </c>
      <c r="E54" s="51" t="s">
        <v>113</v>
      </c>
      <c r="F54" s="52">
        <f t="shared" si="1"/>
        <v>63.6</v>
      </c>
      <c r="G54" s="52">
        <v>63.6</v>
      </c>
      <c r="H54" s="52">
        <v>0</v>
      </c>
      <c r="I54" s="52">
        <v>0</v>
      </c>
      <c r="J54" s="19">
        <v>0</v>
      </c>
    </row>
    <row r="55" spans="1:10" ht="19.5" customHeight="1">
      <c r="A55" s="50" t="s">
        <v>89</v>
      </c>
      <c r="B55" s="50" t="s">
        <v>110</v>
      </c>
      <c r="C55" s="50" t="s">
        <v>85</v>
      </c>
      <c r="D55" s="51" t="s">
        <v>125</v>
      </c>
      <c r="E55" s="51" t="s">
        <v>114</v>
      </c>
      <c r="F55" s="52">
        <f t="shared" si="1"/>
        <v>6.5</v>
      </c>
      <c r="G55" s="52">
        <v>6.5</v>
      </c>
      <c r="H55" s="52">
        <v>0</v>
      </c>
      <c r="I55" s="52">
        <v>0</v>
      </c>
      <c r="J55" s="19">
        <v>0</v>
      </c>
    </row>
    <row r="56" spans="1:10" ht="19.5" customHeight="1">
      <c r="A56" s="50" t="s">
        <v>92</v>
      </c>
      <c r="B56" s="50" t="s">
        <v>93</v>
      </c>
      <c r="C56" s="50" t="s">
        <v>84</v>
      </c>
      <c r="D56" s="51" t="s">
        <v>125</v>
      </c>
      <c r="E56" s="51" t="s">
        <v>115</v>
      </c>
      <c r="F56" s="52">
        <f t="shared" si="1"/>
        <v>71.55</v>
      </c>
      <c r="G56" s="52">
        <v>71.55</v>
      </c>
      <c r="H56" s="52">
        <v>0</v>
      </c>
      <c r="I56" s="52">
        <v>0</v>
      </c>
      <c r="J56" s="19">
        <v>0</v>
      </c>
    </row>
    <row r="57" spans="1:10" ht="19.5" customHeight="1">
      <c r="A57" s="50" t="s">
        <v>97</v>
      </c>
      <c r="B57" s="50" t="s">
        <v>84</v>
      </c>
      <c r="C57" s="50" t="s">
        <v>85</v>
      </c>
      <c r="D57" s="51" t="s">
        <v>125</v>
      </c>
      <c r="E57" s="51" t="s">
        <v>98</v>
      </c>
      <c r="F57" s="52">
        <f t="shared" si="1"/>
        <v>95.4</v>
      </c>
      <c r="G57" s="52">
        <v>95.4</v>
      </c>
      <c r="H57" s="52">
        <v>0</v>
      </c>
      <c r="I57" s="52">
        <v>0</v>
      </c>
      <c r="J57" s="19">
        <v>0</v>
      </c>
    </row>
    <row r="58" spans="1:10" ht="19.5" customHeight="1">
      <c r="A58" s="50" t="s">
        <v>97</v>
      </c>
      <c r="B58" s="50" t="s">
        <v>84</v>
      </c>
      <c r="C58" s="50" t="s">
        <v>95</v>
      </c>
      <c r="D58" s="51" t="s">
        <v>125</v>
      </c>
      <c r="E58" s="51" t="s">
        <v>103</v>
      </c>
      <c r="F58" s="52">
        <f t="shared" si="1"/>
        <v>143.04</v>
      </c>
      <c r="G58" s="52">
        <v>143.04</v>
      </c>
      <c r="H58" s="52">
        <v>0</v>
      </c>
      <c r="I58" s="52">
        <v>0</v>
      </c>
      <c r="J58" s="19">
        <v>0</v>
      </c>
    </row>
    <row r="59" spans="1:10" ht="19.5" customHeight="1">
      <c r="A59" s="50" t="s">
        <v>38</v>
      </c>
      <c r="B59" s="50" t="s">
        <v>38</v>
      </c>
      <c r="C59" s="50" t="s">
        <v>38</v>
      </c>
      <c r="D59" s="51" t="s">
        <v>38</v>
      </c>
      <c r="E59" s="51" t="s">
        <v>130</v>
      </c>
      <c r="F59" s="52">
        <f t="shared" si="1"/>
        <v>88.28</v>
      </c>
      <c r="G59" s="52">
        <v>74.28</v>
      </c>
      <c r="H59" s="52">
        <v>14</v>
      </c>
      <c r="I59" s="52">
        <v>0</v>
      </c>
      <c r="J59" s="19">
        <v>0</v>
      </c>
    </row>
    <row r="60" spans="1:10" ht="19.5" customHeight="1">
      <c r="A60" s="50" t="s">
        <v>83</v>
      </c>
      <c r="B60" s="50" t="s">
        <v>84</v>
      </c>
      <c r="C60" s="50" t="s">
        <v>110</v>
      </c>
      <c r="D60" s="51" t="s">
        <v>131</v>
      </c>
      <c r="E60" s="51" t="s">
        <v>128</v>
      </c>
      <c r="F60" s="52">
        <f t="shared" si="1"/>
        <v>74.72</v>
      </c>
      <c r="G60" s="52">
        <v>60.72</v>
      </c>
      <c r="H60" s="52">
        <v>14</v>
      </c>
      <c r="I60" s="52">
        <v>0</v>
      </c>
      <c r="J60" s="19">
        <v>0</v>
      </c>
    </row>
    <row r="61" spans="1:10" ht="19.5" customHeight="1">
      <c r="A61" s="50" t="s">
        <v>89</v>
      </c>
      <c r="B61" s="50" t="s">
        <v>90</v>
      </c>
      <c r="C61" s="50" t="s">
        <v>90</v>
      </c>
      <c r="D61" s="51" t="s">
        <v>131</v>
      </c>
      <c r="E61" s="51" t="s">
        <v>91</v>
      </c>
      <c r="F61" s="52">
        <f t="shared" si="1"/>
        <v>4.43</v>
      </c>
      <c r="G61" s="52">
        <v>4.43</v>
      </c>
      <c r="H61" s="52">
        <v>0</v>
      </c>
      <c r="I61" s="52">
        <v>0</v>
      </c>
      <c r="J61" s="19">
        <v>0</v>
      </c>
    </row>
    <row r="62" spans="1:10" ht="19.5" customHeight="1">
      <c r="A62" s="50" t="s">
        <v>89</v>
      </c>
      <c r="B62" s="50" t="s">
        <v>90</v>
      </c>
      <c r="C62" s="50" t="s">
        <v>112</v>
      </c>
      <c r="D62" s="51" t="s">
        <v>131</v>
      </c>
      <c r="E62" s="51" t="s">
        <v>113</v>
      </c>
      <c r="F62" s="52">
        <f t="shared" si="1"/>
        <v>1.77</v>
      </c>
      <c r="G62" s="52">
        <v>1.77</v>
      </c>
      <c r="H62" s="52">
        <v>0</v>
      </c>
      <c r="I62" s="52">
        <v>0</v>
      </c>
      <c r="J62" s="19">
        <v>0</v>
      </c>
    </row>
    <row r="63" spans="1:10" ht="19.5" customHeight="1">
      <c r="A63" s="50" t="s">
        <v>89</v>
      </c>
      <c r="B63" s="50" t="s">
        <v>110</v>
      </c>
      <c r="C63" s="50" t="s">
        <v>85</v>
      </c>
      <c r="D63" s="51" t="s">
        <v>131</v>
      </c>
      <c r="E63" s="51" t="s">
        <v>114</v>
      </c>
      <c r="F63" s="52">
        <f t="shared" si="1"/>
        <v>0.51</v>
      </c>
      <c r="G63" s="52">
        <v>0.51</v>
      </c>
      <c r="H63" s="52">
        <v>0</v>
      </c>
      <c r="I63" s="52">
        <v>0</v>
      </c>
      <c r="J63" s="19">
        <v>0</v>
      </c>
    </row>
    <row r="64" spans="1:10" ht="19.5" customHeight="1">
      <c r="A64" s="50" t="s">
        <v>92</v>
      </c>
      <c r="B64" s="50" t="s">
        <v>93</v>
      </c>
      <c r="C64" s="50" t="s">
        <v>84</v>
      </c>
      <c r="D64" s="51" t="s">
        <v>131</v>
      </c>
      <c r="E64" s="51" t="s">
        <v>115</v>
      </c>
      <c r="F64" s="52">
        <f t="shared" si="1"/>
        <v>3.19</v>
      </c>
      <c r="G64" s="52">
        <v>3.19</v>
      </c>
      <c r="H64" s="52">
        <v>0</v>
      </c>
      <c r="I64" s="52">
        <v>0</v>
      </c>
      <c r="J64" s="19">
        <v>0</v>
      </c>
    </row>
    <row r="65" spans="1:10" ht="19.5" customHeight="1">
      <c r="A65" s="50" t="s">
        <v>97</v>
      </c>
      <c r="B65" s="50" t="s">
        <v>84</v>
      </c>
      <c r="C65" s="50" t="s">
        <v>85</v>
      </c>
      <c r="D65" s="51" t="s">
        <v>131</v>
      </c>
      <c r="E65" s="51" t="s">
        <v>98</v>
      </c>
      <c r="F65" s="52">
        <f t="shared" si="1"/>
        <v>3.66</v>
      </c>
      <c r="G65" s="52">
        <v>3.66</v>
      </c>
      <c r="H65" s="52">
        <v>0</v>
      </c>
      <c r="I65" s="52">
        <v>0</v>
      </c>
      <c r="J65" s="19">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7"/>
      <c r="B1" s="7"/>
      <c r="C1" s="7"/>
      <c r="D1" s="7"/>
      <c r="E1" s="7"/>
      <c r="F1" s="7"/>
      <c r="G1" s="7"/>
      <c r="H1" s="8" t="s">
        <v>139</v>
      </c>
    </row>
    <row r="2" spans="1:8" ht="20.25" customHeight="1">
      <c r="A2" s="91" t="s">
        <v>140</v>
      </c>
      <c r="B2" s="91"/>
      <c r="C2" s="91"/>
      <c r="D2" s="91"/>
      <c r="E2" s="91"/>
      <c r="F2" s="91"/>
      <c r="G2" s="91"/>
      <c r="H2" s="91"/>
    </row>
    <row r="3" spans="1:8" ht="20.25" customHeight="1">
      <c r="A3" s="9" t="s">
        <v>0</v>
      </c>
      <c r="B3" s="9"/>
      <c r="C3" s="10"/>
      <c r="D3" s="10"/>
      <c r="E3" s="10"/>
      <c r="F3" s="10"/>
      <c r="G3" s="10"/>
      <c r="H3" s="11" t="s">
        <v>5</v>
      </c>
    </row>
    <row r="4" spans="1:8" ht="24" customHeight="1">
      <c r="A4" s="92" t="s">
        <v>6</v>
      </c>
      <c r="B4" s="93"/>
      <c r="C4" s="92" t="s">
        <v>7</v>
      </c>
      <c r="D4" s="121"/>
      <c r="E4" s="121"/>
      <c r="F4" s="121"/>
      <c r="G4" s="121"/>
      <c r="H4" s="93"/>
    </row>
    <row r="5" spans="1:8" ht="24" customHeight="1">
      <c r="A5" s="12" t="s">
        <v>8</v>
      </c>
      <c r="B5" s="53" t="s">
        <v>9</v>
      </c>
      <c r="C5" s="12" t="s">
        <v>8</v>
      </c>
      <c r="D5" s="12" t="s">
        <v>58</v>
      </c>
      <c r="E5" s="53" t="s">
        <v>141</v>
      </c>
      <c r="F5" s="13" t="s">
        <v>142</v>
      </c>
      <c r="G5" s="12" t="s">
        <v>143</v>
      </c>
      <c r="H5" s="13" t="s">
        <v>144</v>
      </c>
    </row>
    <row r="6" spans="1:8" ht="24" customHeight="1">
      <c r="A6" s="17" t="s">
        <v>145</v>
      </c>
      <c r="B6" s="16">
        <f>SUM(B7:B9)</f>
        <v>17264.38</v>
      </c>
      <c r="C6" s="54" t="s">
        <v>146</v>
      </c>
      <c r="D6" s="16">
        <f aca="true" t="shared" si="0" ref="D6:D35">SUM(E6:H6)</f>
        <v>18870.28</v>
      </c>
      <c r="E6" s="16">
        <f>SUM(E7:E35)</f>
        <v>18870.28</v>
      </c>
      <c r="F6" s="16">
        <f>SUM(F7:F35)</f>
        <v>0</v>
      </c>
      <c r="G6" s="16">
        <f>SUM(G7:G35)</f>
        <v>0</v>
      </c>
      <c r="H6" s="16">
        <f>SUM(H7:H35)</f>
        <v>0</v>
      </c>
    </row>
    <row r="7" spans="1:8" ht="24" customHeight="1">
      <c r="A7" s="17" t="s">
        <v>147</v>
      </c>
      <c r="B7" s="16">
        <v>17264.38</v>
      </c>
      <c r="C7" s="54" t="s">
        <v>148</v>
      </c>
      <c r="D7" s="16">
        <f t="shared" si="0"/>
        <v>0</v>
      </c>
      <c r="E7" s="55">
        <v>0</v>
      </c>
      <c r="F7" s="55">
        <v>0</v>
      </c>
      <c r="G7" s="55">
        <v>0</v>
      </c>
      <c r="H7" s="16">
        <v>0</v>
      </c>
    </row>
    <row r="8" spans="1:8" ht="24" customHeight="1">
      <c r="A8" s="17" t="s">
        <v>149</v>
      </c>
      <c r="B8" s="16">
        <v>0</v>
      </c>
      <c r="C8" s="54" t="s">
        <v>150</v>
      </c>
      <c r="D8" s="16">
        <f t="shared" si="0"/>
        <v>0</v>
      </c>
      <c r="E8" s="55">
        <v>0</v>
      </c>
      <c r="F8" s="55">
        <v>0</v>
      </c>
      <c r="G8" s="55">
        <v>0</v>
      </c>
      <c r="H8" s="16">
        <v>0</v>
      </c>
    </row>
    <row r="9" spans="1:8" ht="24" customHeight="1">
      <c r="A9" s="17" t="s">
        <v>151</v>
      </c>
      <c r="B9" s="16">
        <v>0</v>
      </c>
      <c r="C9" s="54" t="s">
        <v>152</v>
      </c>
      <c r="D9" s="16">
        <f t="shared" si="0"/>
        <v>0</v>
      </c>
      <c r="E9" s="55">
        <v>0</v>
      </c>
      <c r="F9" s="55">
        <v>0</v>
      </c>
      <c r="G9" s="55">
        <v>0</v>
      </c>
      <c r="H9" s="16">
        <v>0</v>
      </c>
    </row>
    <row r="10" spans="1:8" ht="24" customHeight="1">
      <c r="A10" s="17" t="s">
        <v>153</v>
      </c>
      <c r="B10" s="16">
        <f>SUM(B11:B14)</f>
        <v>1605.9</v>
      </c>
      <c r="C10" s="54" t="s">
        <v>154</v>
      </c>
      <c r="D10" s="16">
        <f t="shared" si="0"/>
        <v>0</v>
      </c>
      <c r="E10" s="55">
        <v>0</v>
      </c>
      <c r="F10" s="55">
        <v>0</v>
      </c>
      <c r="G10" s="55">
        <v>0</v>
      </c>
      <c r="H10" s="16">
        <v>0</v>
      </c>
    </row>
    <row r="11" spans="1:8" ht="24" customHeight="1">
      <c r="A11" s="17" t="s">
        <v>147</v>
      </c>
      <c r="B11" s="16">
        <v>1605.9</v>
      </c>
      <c r="C11" s="54" t="s">
        <v>155</v>
      </c>
      <c r="D11" s="16">
        <f t="shared" si="0"/>
        <v>15.6</v>
      </c>
      <c r="E11" s="55">
        <v>15.6</v>
      </c>
      <c r="F11" s="55">
        <v>0</v>
      </c>
      <c r="G11" s="55">
        <v>0</v>
      </c>
      <c r="H11" s="16">
        <v>0</v>
      </c>
    </row>
    <row r="12" spans="1:8" ht="24" customHeight="1">
      <c r="A12" s="17" t="s">
        <v>149</v>
      </c>
      <c r="B12" s="16">
        <v>0</v>
      </c>
      <c r="C12" s="54" t="s">
        <v>156</v>
      </c>
      <c r="D12" s="16">
        <f t="shared" si="0"/>
        <v>672.93</v>
      </c>
      <c r="E12" s="55">
        <v>672.93</v>
      </c>
      <c r="F12" s="55">
        <v>0</v>
      </c>
      <c r="G12" s="55">
        <v>0</v>
      </c>
      <c r="H12" s="16">
        <v>0</v>
      </c>
    </row>
    <row r="13" spans="1:8" ht="24" customHeight="1">
      <c r="A13" s="17" t="s">
        <v>151</v>
      </c>
      <c r="B13" s="16">
        <v>0</v>
      </c>
      <c r="C13" s="54" t="s">
        <v>157</v>
      </c>
      <c r="D13" s="16">
        <f t="shared" si="0"/>
        <v>16949.75</v>
      </c>
      <c r="E13" s="55">
        <v>16949.75</v>
      </c>
      <c r="F13" s="55">
        <v>0</v>
      </c>
      <c r="G13" s="55">
        <v>0</v>
      </c>
      <c r="H13" s="16">
        <v>0</v>
      </c>
    </row>
    <row r="14" spans="1:8" ht="24" customHeight="1">
      <c r="A14" s="17" t="s">
        <v>158</v>
      </c>
      <c r="B14" s="16">
        <v>0</v>
      </c>
      <c r="C14" s="54" t="s">
        <v>159</v>
      </c>
      <c r="D14" s="16">
        <f t="shared" si="0"/>
        <v>566.36</v>
      </c>
      <c r="E14" s="55">
        <v>566.36</v>
      </c>
      <c r="F14" s="55">
        <v>0</v>
      </c>
      <c r="G14" s="55">
        <v>0</v>
      </c>
      <c r="H14" s="16">
        <v>0</v>
      </c>
    </row>
    <row r="15" spans="1:8" ht="24" customHeight="1">
      <c r="A15" s="20"/>
      <c r="B15" s="16"/>
      <c r="C15" s="56" t="s">
        <v>160</v>
      </c>
      <c r="D15" s="16">
        <f t="shared" si="0"/>
        <v>0</v>
      </c>
      <c r="E15" s="55">
        <v>0</v>
      </c>
      <c r="F15" s="55">
        <v>0</v>
      </c>
      <c r="G15" s="55">
        <v>0</v>
      </c>
      <c r="H15" s="16">
        <v>0</v>
      </c>
    </row>
    <row r="16" spans="1:8" ht="24" customHeight="1">
      <c r="A16" s="20"/>
      <c r="B16" s="16"/>
      <c r="C16" s="56" t="s">
        <v>161</v>
      </c>
      <c r="D16" s="16">
        <f t="shared" si="0"/>
        <v>191.98</v>
      </c>
      <c r="E16" s="55">
        <v>191.98</v>
      </c>
      <c r="F16" s="55">
        <v>0</v>
      </c>
      <c r="G16" s="55">
        <v>0</v>
      </c>
      <c r="H16" s="16">
        <v>0</v>
      </c>
    </row>
    <row r="17" spans="1:8" ht="24" customHeight="1">
      <c r="A17" s="20"/>
      <c r="B17" s="16"/>
      <c r="C17" s="56" t="s">
        <v>162</v>
      </c>
      <c r="D17" s="16">
        <f t="shared" si="0"/>
        <v>0</v>
      </c>
      <c r="E17" s="55">
        <v>0</v>
      </c>
      <c r="F17" s="55">
        <v>0</v>
      </c>
      <c r="G17" s="55">
        <v>0</v>
      </c>
      <c r="H17" s="16">
        <v>0</v>
      </c>
    </row>
    <row r="18" spans="1:8" ht="24" customHeight="1">
      <c r="A18" s="20"/>
      <c r="B18" s="16"/>
      <c r="C18" s="56" t="s">
        <v>163</v>
      </c>
      <c r="D18" s="16">
        <f t="shared" si="0"/>
        <v>0</v>
      </c>
      <c r="E18" s="55">
        <v>0</v>
      </c>
      <c r="F18" s="55">
        <v>0</v>
      </c>
      <c r="G18" s="55">
        <v>0</v>
      </c>
      <c r="H18" s="16">
        <v>0</v>
      </c>
    </row>
    <row r="19" spans="1:8" ht="24" customHeight="1">
      <c r="A19" s="20"/>
      <c r="B19" s="16"/>
      <c r="C19" s="56" t="s">
        <v>164</v>
      </c>
      <c r="D19" s="16">
        <f t="shared" si="0"/>
        <v>0</v>
      </c>
      <c r="E19" s="55">
        <v>0</v>
      </c>
      <c r="F19" s="55">
        <v>0</v>
      </c>
      <c r="G19" s="55">
        <v>0</v>
      </c>
      <c r="H19" s="16">
        <v>0</v>
      </c>
    </row>
    <row r="20" spans="1:8" ht="24" customHeight="1">
      <c r="A20" s="20"/>
      <c r="B20" s="16"/>
      <c r="C20" s="56" t="s">
        <v>165</v>
      </c>
      <c r="D20" s="16">
        <f t="shared" si="0"/>
        <v>0</v>
      </c>
      <c r="E20" s="55">
        <v>0</v>
      </c>
      <c r="F20" s="55">
        <v>0</v>
      </c>
      <c r="G20" s="55">
        <v>0</v>
      </c>
      <c r="H20" s="16">
        <v>0</v>
      </c>
    </row>
    <row r="21" spans="1:8" ht="24" customHeight="1">
      <c r="A21" s="20"/>
      <c r="B21" s="16"/>
      <c r="C21" s="56" t="s">
        <v>166</v>
      </c>
      <c r="D21" s="16">
        <f t="shared" si="0"/>
        <v>0</v>
      </c>
      <c r="E21" s="55">
        <v>0</v>
      </c>
      <c r="F21" s="55">
        <v>0</v>
      </c>
      <c r="G21" s="55">
        <v>0</v>
      </c>
      <c r="H21" s="16">
        <v>0</v>
      </c>
    </row>
    <row r="22" spans="1:8" ht="24" customHeight="1">
      <c r="A22" s="20"/>
      <c r="B22" s="16"/>
      <c r="C22" s="56" t="s">
        <v>167</v>
      </c>
      <c r="D22" s="16">
        <f t="shared" si="0"/>
        <v>0</v>
      </c>
      <c r="E22" s="55">
        <v>0</v>
      </c>
      <c r="F22" s="55">
        <v>0</v>
      </c>
      <c r="G22" s="55">
        <v>0</v>
      </c>
      <c r="H22" s="16">
        <v>0</v>
      </c>
    </row>
    <row r="23" spans="1:8" ht="24" customHeight="1">
      <c r="A23" s="20"/>
      <c r="B23" s="16"/>
      <c r="C23" s="56" t="s">
        <v>168</v>
      </c>
      <c r="D23" s="16">
        <f t="shared" si="0"/>
        <v>0</v>
      </c>
      <c r="E23" s="55">
        <v>0</v>
      </c>
      <c r="F23" s="55">
        <v>0</v>
      </c>
      <c r="G23" s="55">
        <v>0</v>
      </c>
      <c r="H23" s="16">
        <v>0</v>
      </c>
    </row>
    <row r="24" spans="1:8" ht="24" customHeight="1">
      <c r="A24" s="20"/>
      <c r="B24" s="16"/>
      <c r="C24" s="57" t="s">
        <v>169</v>
      </c>
      <c r="D24" s="16">
        <f t="shared" si="0"/>
        <v>0</v>
      </c>
      <c r="E24" s="55">
        <v>0</v>
      </c>
      <c r="F24" s="55">
        <v>0</v>
      </c>
      <c r="G24" s="55">
        <v>0</v>
      </c>
      <c r="H24" s="16">
        <v>0</v>
      </c>
    </row>
    <row r="25" spans="1:8" ht="24" customHeight="1">
      <c r="A25" s="58"/>
      <c r="B25" s="59"/>
      <c r="C25" s="60" t="s">
        <v>170</v>
      </c>
      <c r="D25" s="59">
        <f t="shared" si="0"/>
        <v>0</v>
      </c>
      <c r="E25" s="59">
        <v>0</v>
      </c>
      <c r="F25" s="59">
        <v>0</v>
      </c>
      <c r="G25" s="59">
        <v>0</v>
      </c>
      <c r="H25" s="59">
        <v>0</v>
      </c>
    </row>
    <row r="26" spans="1:8" ht="24" customHeight="1">
      <c r="A26" s="17"/>
      <c r="B26" s="59"/>
      <c r="C26" s="60" t="s">
        <v>171</v>
      </c>
      <c r="D26" s="59">
        <f t="shared" si="0"/>
        <v>473.66</v>
      </c>
      <c r="E26" s="59">
        <v>473.66</v>
      </c>
      <c r="F26" s="59">
        <v>0</v>
      </c>
      <c r="G26" s="59">
        <v>0</v>
      </c>
      <c r="H26" s="59">
        <v>0</v>
      </c>
    </row>
    <row r="27" spans="1:8" ht="24" customHeight="1">
      <c r="A27" s="17"/>
      <c r="B27" s="59"/>
      <c r="C27" s="60" t="s">
        <v>172</v>
      </c>
      <c r="D27" s="59">
        <f t="shared" si="0"/>
        <v>0</v>
      </c>
      <c r="E27" s="59">
        <v>0</v>
      </c>
      <c r="F27" s="59">
        <v>0</v>
      </c>
      <c r="G27" s="59">
        <v>0</v>
      </c>
      <c r="H27" s="59">
        <v>0</v>
      </c>
    </row>
    <row r="28" spans="1:8" ht="24" customHeight="1">
      <c r="A28" s="17"/>
      <c r="B28" s="59"/>
      <c r="C28" s="60" t="s">
        <v>173</v>
      </c>
      <c r="D28" s="59">
        <f t="shared" si="0"/>
        <v>0</v>
      </c>
      <c r="E28" s="59">
        <v>0</v>
      </c>
      <c r="F28" s="59">
        <v>0</v>
      </c>
      <c r="G28" s="59">
        <v>0</v>
      </c>
      <c r="H28" s="59">
        <v>0</v>
      </c>
    </row>
    <row r="29" spans="1:8" ht="24" customHeight="1">
      <c r="A29" s="17"/>
      <c r="B29" s="59"/>
      <c r="C29" s="60" t="s">
        <v>174</v>
      </c>
      <c r="D29" s="59">
        <f t="shared" si="0"/>
        <v>0</v>
      </c>
      <c r="E29" s="59">
        <v>0</v>
      </c>
      <c r="F29" s="59">
        <v>0</v>
      </c>
      <c r="G29" s="59">
        <v>0</v>
      </c>
      <c r="H29" s="59">
        <v>0</v>
      </c>
    </row>
    <row r="30" spans="1:8" ht="24" customHeight="1">
      <c r="A30" s="14"/>
      <c r="B30" s="52"/>
      <c r="C30" s="61" t="s">
        <v>175</v>
      </c>
      <c r="D30" s="62">
        <f t="shared" si="0"/>
        <v>0</v>
      </c>
      <c r="E30" s="63">
        <v>0</v>
      </c>
      <c r="F30" s="63">
        <v>0</v>
      </c>
      <c r="G30" s="63">
        <v>0</v>
      </c>
      <c r="H30" s="63">
        <v>0</v>
      </c>
    </row>
    <row r="31" spans="1:8" ht="24" customHeight="1">
      <c r="A31" s="14"/>
      <c r="B31" s="64"/>
      <c r="C31" s="60" t="s">
        <v>176</v>
      </c>
      <c r="D31" s="16">
        <f t="shared" si="0"/>
        <v>0</v>
      </c>
      <c r="E31" s="59">
        <v>0</v>
      </c>
      <c r="F31" s="59">
        <v>0</v>
      </c>
      <c r="G31" s="59">
        <v>0</v>
      </c>
      <c r="H31" s="59">
        <v>0</v>
      </c>
    </row>
    <row r="32" spans="1:8" ht="24" customHeight="1">
      <c r="A32" s="14"/>
      <c r="B32" s="64"/>
      <c r="C32" s="60" t="s">
        <v>177</v>
      </c>
      <c r="D32" s="16">
        <f t="shared" si="0"/>
        <v>0</v>
      </c>
      <c r="E32" s="59">
        <v>0</v>
      </c>
      <c r="F32" s="59">
        <v>0</v>
      </c>
      <c r="G32" s="59">
        <v>0</v>
      </c>
      <c r="H32" s="59">
        <v>0</v>
      </c>
    </row>
    <row r="33" spans="1:8" ht="24" customHeight="1">
      <c r="A33" s="14"/>
      <c r="B33" s="64"/>
      <c r="C33" s="60" t="s">
        <v>178</v>
      </c>
      <c r="D33" s="16">
        <f t="shared" si="0"/>
        <v>0</v>
      </c>
      <c r="E33" s="59">
        <v>0</v>
      </c>
      <c r="F33" s="59">
        <v>0</v>
      </c>
      <c r="G33" s="59">
        <v>0</v>
      </c>
      <c r="H33" s="59">
        <v>0</v>
      </c>
    </row>
    <row r="34" spans="1:8" ht="24" customHeight="1">
      <c r="A34" s="14"/>
      <c r="B34" s="64"/>
      <c r="C34" s="60" t="s">
        <v>179</v>
      </c>
      <c r="D34" s="16">
        <f t="shared" si="0"/>
        <v>0</v>
      </c>
      <c r="E34" s="59">
        <v>0</v>
      </c>
      <c r="F34" s="59">
        <v>0</v>
      </c>
      <c r="G34" s="59">
        <v>0</v>
      </c>
      <c r="H34" s="59">
        <v>0</v>
      </c>
    </row>
    <row r="35" spans="1:8" ht="24" customHeight="1">
      <c r="A35" s="14"/>
      <c r="B35" s="64"/>
      <c r="C35" s="60" t="s">
        <v>180</v>
      </c>
      <c r="D35" s="16">
        <f t="shared" si="0"/>
        <v>0</v>
      </c>
      <c r="E35" s="59">
        <v>0</v>
      </c>
      <c r="F35" s="59">
        <v>0</v>
      </c>
      <c r="G35" s="59">
        <v>0</v>
      </c>
      <c r="H35" s="59">
        <v>0</v>
      </c>
    </row>
    <row r="36" spans="1:8" ht="24" customHeight="1">
      <c r="A36" s="22"/>
      <c r="B36" s="65"/>
      <c r="C36" s="66"/>
      <c r="D36" s="67"/>
      <c r="E36" s="59"/>
      <c r="F36" s="59"/>
      <c r="G36" s="59" t="s">
        <v>38</v>
      </c>
      <c r="H36" s="59"/>
    </row>
    <row r="37" spans="1:8" ht="24" customHeight="1">
      <c r="A37" s="14"/>
      <c r="B37" s="64"/>
      <c r="C37" s="68" t="s">
        <v>181</v>
      </c>
      <c r="D37" s="16">
        <f>SUM(E37:H37)</f>
        <v>0</v>
      </c>
      <c r="E37" s="59">
        <f>SUM(B7,B11)-SUM(E6)</f>
        <v>0</v>
      </c>
      <c r="F37" s="59">
        <f>SUM(B8,B12)-SUM(F6)</f>
        <v>0</v>
      </c>
      <c r="G37" s="59">
        <f>SUM(B9,B13)-SUM(G6)</f>
        <v>0</v>
      </c>
      <c r="H37" s="59">
        <f>SUM(B14)-SUM(H6)</f>
        <v>0</v>
      </c>
    </row>
    <row r="38" spans="1:8" ht="24" customHeight="1">
      <c r="A38" s="14"/>
      <c r="B38" s="69"/>
      <c r="C38" s="68"/>
      <c r="D38" s="67"/>
      <c r="E38" s="59"/>
      <c r="F38" s="59"/>
      <c r="G38" s="59"/>
      <c r="H38" s="59"/>
    </row>
    <row r="39" spans="1:8" ht="24" customHeight="1">
      <c r="A39" s="22" t="s">
        <v>53</v>
      </c>
      <c r="B39" s="69">
        <f>SUM(B6,B10)</f>
        <v>18870.280000000002</v>
      </c>
      <c r="C39" s="66" t="s">
        <v>54</v>
      </c>
      <c r="D39" s="67">
        <f>SUM(D7:D37)</f>
        <v>18870.28</v>
      </c>
      <c r="E39" s="67">
        <f>SUM(E7:E37)</f>
        <v>18870.28</v>
      </c>
      <c r="F39" s="67">
        <f>SUM(F7:F37)</f>
        <v>0</v>
      </c>
      <c r="G39" s="67">
        <f>SUM(G7:G37)</f>
        <v>0</v>
      </c>
      <c r="H39" s="67">
        <f>SUM(H7:H37)</f>
        <v>0</v>
      </c>
    </row>
  </sheetData>
  <sheetProtection/>
  <mergeCells count="3">
    <mergeCell ref="A2:H2"/>
    <mergeCell ref="C4:H4"/>
    <mergeCell ref="A4:B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67"/>
  <sheetViews>
    <sheetView showGridLines="0" showZeros="0" zoomScalePageLayoutView="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27"/>
      <c r="B1" s="28"/>
      <c r="C1" s="28"/>
      <c r="D1" s="28"/>
      <c r="E1" s="28"/>
      <c r="F1" s="28"/>
      <c r="G1" s="28"/>
      <c r="H1" s="28"/>
      <c r="I1" s="28"/>
      <c r="J1" s="28"/>
      <c r="K1" s="28"/>
      <c r="L1" s="28"/>
      <c r="M1" s="28"/>
      <c r="N1" s="28"/>
      <c r="P1" s="29"/>
      <c r="Q1" s="29"/>
      <c r="R1" s="29"/>
      <c r="S1" s="29"/>
      <c r="T1" s="29"/>
      <c r="U1" s="29"/>
      <c r="V1" s="29"/>
      <c r="W1" s="29"/>
      <c r="X1" s="29"/>
      <c r="Y1" s="29"/>
      <c r="Z1" s="29"/>
      <c r="AA1" s="29"/>
      <c r="AB1" s="29"/>
      <c r="AC1" s="29"/>
      <c r="AD1" s="29"/>
      <c r="AE1" s="29"/>
      <c r="AF1" s="29"/>
      <c r="AG1" s="29"/>
      <c r="AH1" s="29"/>
      <c r="AI1" s="29"/>
      <c r="AJ1" s="29"/>
      <c r="AK1" s="29"/>
      <c r="AL1" s="29"/>
      <c r="AO1" s="70" t="s">
        <v>182</v>
      </c>
    </row>
    <row r="2" spans="1:41" ht="19.5" customHeight="1">
      <c r="A2" s="91" t="s">
        <v>183</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row>
    <row r="3" spans="1:41" ht="19.5" customHeight="1">
      <c r="A3" s="31" t="s">
        <v>0</v>
      </c>
      <c r="B3" s="31"/>
      <c r="C3" s="31"/>
      <c r="D3" s="31"/>
      <c r="E3" s="33"/>
      <c r="F3" s="33"/>
      <c r="G3" s="33"/>
      <c r="H3" s="33"/>
      <c r="I3" s="33"/>
      <c r="J3" s="33"/>
      <c r="K3" s="33"/>
      <c r="L3" s="33"/>
      <c r="M3" s="33"/>
      <c r="N3" s="33"/>
      <c r="P3" s="71"/>
      <c r="Q3" s="71"/>
      <c r="R3" s="71"/>
      <c r="S3" s="71"/>
      <c r="T3" s="71"/>
      <c r="U3" s="71"/>
      <c r="V3" s="71"/>
      <c r="W3" s="71"/>
      <c r="X3" s="71"/>
      <c r="Y3" s="71"/>
      <c r="Z3" s="71"/>
      <c r="AA3" s="71"/>
      <c r="AB3" s="71"/>
      <c r="AC3" s="71"/>
      <c r="AD3" s="71"/>
      <c r="AE3" s="71"/>
      <c r="AF3" s="71"/>
      <c r="AG3" s="71"/>
      <c r="AH3" s="71"/>
      <c r="AI3" s="34"/>
      <c r="AJ3" s="34"/>
      <c r="AK3" s="34"/>
      <c r="AL3" s="34"/>
      <c r="AO3" s="11" t="s">
        <v>5</v>
      </c>
    </row>
    <row r="4" spans="1:41" ht="19.5" customHeight="1">
      <c r="A4" s="101" t="s">
        <v>57</v>
      </c>
      <c r="B4" s="102"/>
      <c r="C4" s="102"/>
      <c r="D4" s="103"/>
      <c r="E4" s="132" t="s">
        <v>184</v>
      </c>
      <c r="F4" s="127" t="s">
        <v>185</v>
      </c>
      <c r="G4" s="128"/>
      <c r="H4" s="128"/>
      <c r="I4" s="128"/>
      <c r="J4" s="128"/>
      <c r="K4" s="128"/>
      <c r="L4" s="128"/>
      <c r="M4" s="128"/>
      <c r="N4" s="128"/>
      <c r="O4" s="129"/>
      <c r="P4" s="127" t="s">
        <v>186</v>
      </c>
      <c r="Q4" s="128"/>
      <c r="R4" s="128"/>
      <c r="S4" s="128"/>
      <c r="T4" s="128"/>
      <c r="U4" s="128"/>
      <c r="V4" s="128"/>
      <c r="W4" s="128"/>
      <c r="X4" s="128"/>
      <c r="Y4" s="129"/>
      <c r="Z4" s="127" t="s">
        <v>187</v>
      </c>
      <c r="AA4" s="128"/>
      <c r="AB4" s="128"/>
      <c r="AC4" s="128"/>
      <c r="AD4" s="128"/>
      <c r="AE4" s="128"/>
      <c r="AF4" s="128"/>
      <c r="AG4" s="128"/>
      <c r="AH4" s="128"/>
      <c r="AI4" s="128"/>
      <c r="AJ4" s="128"/>
      <c r="AK4" s="128"/>
      <c r="AL4" s="128"/>
      <c r="AM4" s="128"/>
      <c r="AN4" s="128"/>
      <c r="AO4" s="129"/>
    </row>
    <row r="5" spans="1:41" ht="19.5" customHeight="1">
      <c r="A5" s="130" t="s">
        <v>68</v>
      </c>
      <c r="B5" s="131"/>
      <c r="C5" s="110" t="s">
        <v>69</v>
      </c>
      <c r="D5" s="98" t="s">
        <v>138</v>
      </c>
      <c r="E5" s="133"/>
      <c r="F5" s="122" t="s">
        <v>58</v>
      </c>
      <c r="G5" s="124" t="s">
        <v>188</v>
      </c>
      <c r="H5" s="125"/>
      <c r="I5" s="126"/>
      <c r="J5" s="124" t="s">
        <v>189</v>
      </c>
      <c r="K5" s="125"/>
      <c r="L5" s="126"/>
      <c r="M5" s="124" t="s">
        <v>190</v>
      </c>
      <c r="N5" s="125"/>
      <c r="O5" s="126"/>
      <c r="P5" s="135" t="s">
        <v>58</v>
      </c>
      <c r="Q5" s="124" t="s">
        <v>188</v>
      </c>
      <c r="R5" s="125"/>
      <c r="S5" s="126"/>
      <c r="T5" s="124" t="s">
        <v>189</v>
      </c>
      <c r="U5" s="125"/>
      <c r="V5" s="126"/>
      <c r="W5" s="124" t="s">
        <v>190</v>
      </c>
      <c r="X5" s="125"/>
      <c r="Y5" s="126"/>
      <c r="Z5" s="122" t="s">
        <v>58</v>
      </c>
      <c r="AA5" s="124" t="s">
        <v>188</v>
      </c>
      <c r="AB5" s="125"/>
      <c r="AC5" s="126"/>
      <c r="AD5" s="124" t="s">
        <v>189</v>
      </c>
      <c r="AE5" s="125"/>
      <c r="AF5" s="126"/>
      <c r="AG5" s="124" t="s">
        <v>190</v>
      </c>
      <c r="AH5" s="125"/>
      <c r="AI5" s="126"/>
      <c r="AJ5" s="124" t="s">
        <v>191</v>
      </c>
      <c r="AK5" s="125"/>
      <c r="AL5" s="126"/>
      <c r="AM5" s="124" t="s">
        <v>144</v>
      </c>
      <c r="AN5" s="125"/>
      <c r="AO5" s="126"/>
    </row>
    <row r="6" spans="1:41" ht="29.25" customHeight="1">
      <c r="A6" s="72" t="s">
        <v>78</v>
      </c>
      <c r="B6" s="72" t="s">
        <v>79</v>
      </c>
      <c r="C6" s="99"/>
      <c r="D6" s="99"/>
      <c r="E6" s="134"/>
      <c r="F6" s="123"/>
      <c r="G6" s="73" t="s">
        <v>73</v>
      </c>
      <c r="H6" s="74" t="s">
        <v>134</v>
      </c>
      <c r="I6" s="74" t="s">
        <v>135</v>
      </c>
      <c r="J6" s="73" t="s">
        <v>73</v>
      </c>
      <c r="K6" s="74" t="s">
        <v>134</v>
      </c>
      <c r="L6" s="74" t="s">
        <v>135</v>
      </c>
      <c r="M6" s="73" t="s">
        <v>73</v>
      </c>
      <c r="N6" s="74" t="s">
        <v>134</v>
      </c>
      <c r="O6" s="75" t="s">
        <v>135</v>
      </c>
      <c r="P6" s="123"/>
      <c r="Q6" s="76" t="s">
        <v>73</v>
      </c>
      <c r="R6" s="40" t="s">
        <v>134</v>
      </c>
      <c r="S6" s="40" t="s">
        <v>135</v>
      </c>
      <c r="T6" s="76" t="s">
        <v>73</v>
      </c>
      <c r="U6" s="40" t="s">
        <v>134</v>
      </c>
      <c r="V6" s="39" t="s">
        <v>135</v>
      </c>
      <c r="W6" s="35" t="s">
        <v>73</v>
      </c>
      <c r="X6" s="76" t="s">
        <v>134</v>
      </c>
      <c r="Y6" s="40" t="s">
        <v>135</v>
      </c>
      <c r="Z6" s="123"/>
      <c r="AA6" s="73" t="s">
        <v>73</v>
      </c>
      <c r="AB6" s="72" t="s">
        <v>134</v>
      </c>
      <c r="AC6" s="72" t="s">
        <v>135</v>
      </c>
      <c r="AD6" s="73" t="s">
        <v>73</v>
      </c>
      <c r="AE6" s="72" t="s">
        <v>134</v>
      </c>
      <c r="AF6" s="72" t="s">
        <v>135</v>
      </c>
      <c r="AG6" s="73" t="s">
        <v>73</v>
      </c>
      <c r="AH6" s="74" t="s">
        <v>134</v>
      </c>
      <c r="AI6" s="74" t="s">
        <v>135</v>
      </c>
      <c r="AJ6" s="73" t="s">
        <v>73</v>
      </c>
      <c r="AK6" s="74" t="s">
        <v>134</v>
      </c>
      <c r="AL6" s="74" t="s">
        <v>135</v>
      </c>
      <c r="AM6" s="73" t="s">
        <v>73</v>
      </c>
      <c r="AN6" s="74" t="s">
        <v>134</v>
      </c>
      <c r="AO6" s="74" t="s">
        <v>135</v>
      </c>
    </row>
    <row r="7" spans="1:41" ht="19.5" customHeight="1">
      <c r="A7" s="41" t="s">
        <v>38</v>
      </c>
      <c r="B7" s="41" t="s">
        <v>38</v>
      </c>
      <c r="C7" s="41" t="s">
        <v>38</v>
      </c>
      <c r="D7" s="41" t="s">
        <v>58</v>
      </c>
      <c r="E7" s="42">
        <f aca="true" t="shared" si="0" ref="E7:E38">SUM(F7,P7,Z7)</f>
        <v>18870.280000000002</v>
      </c>
      <c r="F7" s="42">
        <f aca="true" t="shared" si="1" ref="F7:F38">SUM(G7,J7,M7)</f>
        <v>17264.38</v>
      </c>
      <c r="G7" s="42">
        <f aca="true" t="shared" si="2" ref="G7:G38">SUM(H7:I7)</f>
        <v>17264.38</v>
      </c>
      <c r="H7" s="42">
        <v>3673.48</v>
      </c>
      <c r="I7" s="43">
        <v>13590.9</v>
      </c>
      <c r="J7" s="42">
        <f aca="true" t="shared" si="3" ref="J7:J38">SUM(K7:L7)</f>
        <v>0</v>
      </c>
      <c r="K7" s="42">
        <v>0</v>
      </c>
      <c r="L7" s="43">
        <v>0</v>
      </c>
      <c r="M7" s="42">
        <f aca="true" t="shared" si="4" ref="M7:M38">SUM(N7:O7)</f>
        <v>0</v>
      </c>
      <c r="N7" s="42">
        <v>0</v>
      </c>
      <c r="O7" s="43">
        <v>0</v>
      </c>
      <c r="P7" s="44">
        <f aca="true" t="shared" si="5" ref="P7:P38">SUM(Q7,T7,W7)</f>
        <v>0</v>
      </c>
      <c r="Q7" s="42">
        <f aca="true" t="shared" si="6" ref="Q7:Q38">SUM(R7:S7)</f>
        <v>0</v>
      </c>
      <c r="R7" s="42">
        <v>0</v>
      </c>
      <c r="S7" s="43">
        <v>0</v>
      </c>
      <c r="T7" s="42">
        <f aca="true" t="shared" si="7" ref="T7:T38">SUM(U7:V7)</f>
        <v>0</v>
      </c>
      <c r="U7" s="42">
        <v>0</v>
      </c>
      <c r="V7" s="42">
        <v>0</v>
      </c>
      <c r="W7" s="42">
        <f aca="true" t="shared" si="8" ref="W7:W38">SUM(X7:Y7)</f>
        <v>0</v>
      </c>
      <c r="X7" s="42">
        <v>0</v>
      </c>
      <c r="Y7" s="43">
        <v>0</v>
      </c>
      <c r="Z7" s="44">
        <f aca="true" t="shared" si="9" ref="Z7:Z38">SUM(AA7,AD7,AG7,AJ7,AM7)</f>
        <v>1605.9</v>
      </c>
      <c r="AA7" s="42">
        <f aca="true" t="shared" si="10" ref="AA7:AA38">SUM(AB7:AC7)</f>
        <v>1605.9</v>
      </c>
      <c r="AB7" s="42">
        <v>0</v>
      </c>
      <c r="AC7" s="43">
        <v>1605.9</v>
      </c>
      <c r="AD7" s="42">
        <f aca="true" t="shared" si="11" ref="AD7:AD38">SUM(AE7:AF7)</f>
        <v>0</v>
      </c>
      <c r="AE7" s="42">
        <v>0</v>
      </c>
      <c r="AF7" s="43">
        <v>0</v>
      </c>
      <c r="AG7" s="42">
        <f aca="true" t="shared" si="12" ref="AG7:AG38">SUM(AH7:AI7)</f>
        <v>0</v>
      </c>
      <c r="AH7" s="42">
        <v>0</v>
      </c>
      <c r="AI7" s="43">
        <v>0</v>
      </c>
      <c r="AJ7" s="42">
        <f aca="true" t="shared" si="13" ref="AJ7:AJ38">SUM(AK7:AL7)</f>
        <v>0</v>
      </c>
      <c r="AK7" s="42">
        <v>0</v>
      </c>
      <c r="AL7" s="43">
        <v>0</v>
      </c>
      <c r="AM7" s="42">
        <f aca="true" t="shared" si="14" ref="AM7:AM38">SUM(AN7:AO7)</f>
        <v>0</v>
      </c>
      <c r="AN7" s="42">
        <v>0</v>
      </c>
      <c r="AO7" s="43">
        <v>0</v>
      </c>
    </row>
    <row r="8" spans="1:41" ht="19.5" customHeight="1">
      <c r="A8" s="41" t="s">
        <v>38</v>
      </c>
      <c r="B8" s="41" t="s">
        <v>38</v>
      </c>
      <c r="C8" s="41" t="s">
        <v>38</v>
      </c>
      <c r="D8" s="41" t="s">
        <v>81</v>
      </c>
      <c r="E8" s="42">
        <f t="shared" si="0"/>
        <v>765.1</v>
      </c>
      <c r="F8" s="42">
        <f t="shared" si="1"/>
        <v>765.1</v>
      </c>
      <c r="G8" s="42">
        <f t="shared" si="2"/>
        <v>765.1</v>
      </c>
      <c r="H8" s="42">
        <v>409.6</v>
      </c>
      <c r="I8" s="43">
        <v>355.5</v>
      </c>
      <c r="J8" s="42">
        <f t="shared" si="3"/>
        <v>0</v>
      </c>
      <c r="K8" s="42">
        <v>0</v>
      </c>
      <c r="L8" s="43">
        <v>0</v>
      </c>
      <c r="M8" s="42">
        <f t="shared" si="4"/>
        <v>0</v>
      </c>
      <c r="N8" s="42">
        <v>0</v>
      </c>
      <c r="O8" s="43">
        <v>0</v>
      </c>
      <c r="P8" s="44">
        <f t="shared" si="5"/>
        <v>0</v>
      </c>
      <c r="Q8" s="42">
        <f t="shared" si="6"/>
        <v>0</v>
      </c>
      <c r="R8" s="42">
        <v>0</v>
      </c>
      <c r="S8" s="43">
        <v>0</v>
      </c>
      <c r="T8" s="42">
        <f t="shared" si="7"/>
        <v>0</v>
      </c>
      <c r="U8" s="42">
        <v>0</v>
      </c>
      <c r="V8" s="42">
        <v>0</v>
      </c>
      <c r="W8" s="42">
        <f t="shared" si="8"/>
        <v>0</v>
      </c>
      <c r="X8" s="42">
        <v>0</v>
      </c>
      <c r="Y8" s="43">
        <v>0</v>
      </c>
      <c r="Z8" s="44">
        <f t="shared" si="9"/>
        <v>0</v>
      </c>
      <c r="AA8" s="42">
        <f t="shared" si="10"/>
        <v>0</v>
      </c>
      <c r="AB8" s="42">
        <v>0</v>
      </c>
      <c r="AC8" s="43">
        <v>0</v>
      </c>
      <c r="AD8" s="42">
        <f t="shared" si="11"/>
        <v>0</v>
      </c>
      <c r="AE8" s="42">
        <v>0</v>
      </c>
      <c r="AF8" s="43">
        <v>0</v>
      </c>
      <c r="AG8" s="42">
        <f t="shared" si="12"/>
        <v>0</v>
      </c>
      <c r="AH8" s="42">
        <v>0</v>
      </c>
      <c r="AI8" s="43">
        <v>0</v>
      </c>
      <c r="AJ8" s="42">
        <f t="shared" si="13"/>
        <v>0</v>
      </c>
      <c r="AK8" s="42">
        <v>0</v>
      </c>
      <c r="AL8" s="43">
        <v>0</v>
      </c>
      <c r="AM8" s="42">
        <f t="shared" si="14"/>
        <v>0</v>
      </c>
      <c r="AN8" s="42">
        <v>0</v>
      </c>
      <c r="AO8" s="43">
        <v>0</v>
      </c>
    </row>
    <row r="9" spans="1:41" ht="19.5" customHeight="1">
      <c r="A9" s="41" t="s">
        <v>38</v>
      </c>
      <c r="B9" s="41" t="s">
        <v>38</v>
      </c>
      <c r="C9" s="41" t="s">
        <v>38</v>
      </c>
      <c r="D9" s="41" t="s">
        <v>82</v>
      </c>
      <c r="E9" s="42">
        <f t="shared" si="0"/>
        <v>765.1</v>
      </c>
      <c r="F9" s="42">
        <f t="shared" si="1"/>
        <v>765.1</v>
      </c>
      <c r="G9" s="42">
        <f t="shared" si="2"/>
        <v>765.1</v>
      </c>
      <c r="H9" s="42">
        <v>409.6</v>
      </c>
      <c r="I9" s="43">
        <v>355.5</v>
      </c>
      <c r="J9" s="42">
        <f t="shared" si="3"/>
        <v>0</v>
      </c>
      <c r="K9" s="42">
        <v>0</v>
      </c>
      <c r="L9" s="43">
        <v>0</v>
      </c>
      <c r="M9" s="42">
        <f t="shared" si="4"/>
        <v>0</v>
      </c>
      <c r="N9" s="42">
        <v>0</v>
      </c>
      <c r="O9" s="43">
        <v>0</v>
      </c>
      <c r="P9" s="44">
        <f t="shared" si="5"/>
        <v>0</v>
      </c>
      <c r="Q9" s="42">
        <f t="shared" si="6"/>
        <v>0</v>
      </c>
      <c r="R9" s="42">
        <v>0</v>
      </c>
      <c r="S9" s="43">
        <v>0</v>
      </c>
      <c r="T9" s="42">
        <f t="shared" si="7"/>
        <v>0</v>
      </c>
      <c r="U9" s="42">
        <v>0</v>
      </c>
      <c r="V9" s="42">
        <v>0</v>
      </c>
      <c r="W9" s="42">
        <f t="shared" si="8"/>
        <v>0</v>
      </c>
      <c r="X9" s="42">
        <v>0</v>
      </c>
      <c r="Y9" s="43">
        <v>0</v>
      </c>
      <c r="Z9" s="44">
        <f t="shared" si="9"/>
        <v>0</v>
      </c>
      <c r="AA9" s="42">
        <f t="shared" si="10"/>
        <v>0</v>
      </c>
      <c r="AB9" s="42">
        <v>0</v>
      </c>
      <c r="AC9" s="43">
        <v>0</v>
      </c>
      <c r="AD9" s="42">
        <f t="shared" si="11"/>
        <v>0</v>
      </c>
      <c r="AE9" s="42">
        <v>0</v>
      </c>
      <c r="AF9" s="43">
        <v>0</v>
      </c>
      <c r="AG9" s="42">
        <f t="shared" si="12"/>
        <v>0</v>
      </c>
      <c r="AH9" s="42">
        <v>0</v>
      </c>
      <c r="AI9" s="43">
        <v>0</v>
      </c>
      <c r="AJ9" s="42">
        <f t="shared" si="13"/>
        <v>0</v>
      </c>
      <c r="AK9" s="42">
        <v>0</v>
      </c>
      <c r="AL9" s="43">
        <v>0</v>
      </c>
      <c r="AM9" s="42">
        <f t="shared" si="14"/>
        <v>0</v>
      </c>
      <c r="AN9" s="42">
        <v>0</v>
      </c>
      <c r="AO9" s="43">
        <v>0</v>
      </c>
    </row>
    <row r="10" spans="1:41" ht="19.5" customHeight="1">
      <c r="A10" s="41" t="s">
        <v>38</v>
      </c>
      <c r="B10" s="41" t="s">
        <v>38</v>
      </c>
      <c r="C10" s="41" t="s">
        <v>38</v>
      </c>
      <c r="D10" s="41" t="s">
        <v>192</v>
      </c>
      <c r="E10" s="42">
        <f t="shared" si="0"/>
        <v>209.56</v>
      </c>
      <c r="F10" s="42">
        <f t="shared" si="1"/>
        <v>209.56</v>
      </c>
      <c r="G10" s="42">
        <f t="shared" si="2"/>
        <v>209.56</v>
      </c>
      <c r="H10" s="42">
        <v>209.56</v>
      </c>
      <c r="I10" s="43">
        <v>0</v>
      </c>
      <c r="J10" s="42">
        <f t="shared" si="3"/>
        <v>0</v>
      </c>
      <c r="K10" s="42">
        <v>0</v>
      </c>
      <c r="L10" s="43">
        <v>0</v>
      </c>
      <c r="M10" s="42">
        <f t="shared" si="4"/>
        <v>0</v>
      </c>
      <c r="N10" s="42">
        <v>0</v>
      </c>
      <c r="O10" s="43">
        <v>0</v>
      </c>
      <c r="P10" s="44">
        <f t="shared" si="5"/>
        <v>0</v>
      </c>
      <c r="Q10" s="42">
        <f t="shared" si="6"/>
        <v>0</v>
      </c>
      <c r="R10" s="42">
        <v>0</v>
      </c>
      <c r="S10" s="43">
        <v>0</v>
      </c>
      <c r="T10" s="42">
        <f t="shared" si="7"/>
        <v>0</v>
      </c>
      <c r="U10" s="42">
        <v>0</v>
      </c>
      <c r="V10" s="42">
        <v>0</v>
      </c>
      <c r="W10" s="42">
        <f t="shared" si="8"/>
        <v>0</v>
      </c>
      <c r="X10" s="42">
        <v>0</v>
      </c>
      <c r="Y10" s="43">
        <v>0</v>
      </c>
      <c r="Z10" s="44">
        <f t="shared" si="9"/>
        <v>0</v>
      </c>
      <c r="AA10" s="42">
        <f t="shared" si="10"/>
        <v>0</v>
      </c>
      <c r="AB10" s="42">
        <v>0</v>
      </c>
      <c r="AC10" s="43">
        <v>0</v>
      </c>
      <c r="AD10" s="42">
        <f t="shared" si="11"/>
        <v>0</v>
      </c>
      <c r="AE10" s="42">
        <v>0</v>
      </c>
      <c r="AF10" s="43">
        <v>0</v>
      </c>
      <c r="AG10" s="42">
        <f t="shared" si="12"/>
        <v>0</v>
      </c>
      <c r="AH10" s="42">
        <v>0</v>
      </c>
      <c r="AI10" s="43">
        <v>0</v>
      </c>
      <c r="AJ10" s="42">
        <f t="shared" si="13"/>
        <v>0</v>
      </c>
      <c r="AK10" s="42">
        <v>0</v>
      </c>
      <c r="AL10" s="43">
        <v>0</v>
      </c>
      <c r="AM10" s="42">
        <f t="shared" si="14"/>
        <v>0</v>
      </c>
      <c r="AN10" s="42">
        <v>0</v>
      </c>
      <c r="AO10" s="43">
        <v>0</v>
      </c>
    </row>
    <row r="11" spans="1:41" ht="19.5" customHeight="1">
      <c r="A11" s="41" t="s">
        <v>193</v>
      </c>
      <c r="B11" s="41" t="s">
        <v>85</v>
      </c>
      <c r="C11" s="41" t="s">
        <v>86</v>
      </c>
      <c r="D11" s="41" t="s">
        <v>194</v>
      </c>
      <c r="E11" s="42">
        <f t="shared" si="0"/>
        <v>141.08</v>
      </c>
      <c r="F11" s="42">
        <f t="shared" si="1"/>
        <v>141.08</v>
      </c>
      <c r="G11" s="42">
        <f t="shared" si="2"/>
        <v>141.08</v>
      </c>
      <c r="H11" s="42">
        <v>141.08</v>
      </c>
      <c r="I11" s="43">
        <v>0</v>
      </c>
      <c r="J11" s="42">
        <f t="shared" si="3"/>
        <v>0</v>
      </c>
      <c r="K11" s="42">
        <v>0</v>
      </c>
      <c r="L11" s="43">
        <v>0</v>
      </c>
      <c r="M11" s="42">
        <f t="shared" si="4"/>
        <v>0</v>
      </c>
      <c r="N11" s="42">
        <v>0</v>
      </c>
      <c r="O11" s="43">
        <v>0</v>
      </c>
      <c r="P11" s="44">
        <f t="shared" si="5"/>
        <v>0</v>
      </c>
      <c r="Q11" s="42">
        <f t="shared" si="6"/>
        <v>0</v>
      </c>
      <c r="R11" s="42">
        <v>0</v>
      </c>
      <c r="S11" s="43">
        <v>0</v>
      </c>
      <c r="T11" s="42">
        <f t="shared" si="7"/>
        <v>0</v>
      </c>
      <c r="U11" s="42">
        <v>0</v>
      </c>
      <c r="V11" s="42">
        <v>0</v>
      </c>
      <c r="W11" s="42">
        <f t="shared" si="8"/>
        <v>0</v>
      </c>
      <c r="X11" s="42">
        <v>0</v>
      </c>
      <c r="Y11" s="43">
        <v>0</v>
      </c>
      <c r="Z11" s="44">
        <f t="shared" si="9"/>
        <v>0</v>
      </c>
      <c r="AA11" s="42">
        <f t="shared" si="10"/>
        <v>0</v>
      </c>
      <c r="AB11" s="42">
        <v>0</v>
      </c>
      <c r="AC11" s="43">
        <v>0</v>
      </c>
      <c r="AD11" s="42">
        <f t="shared" si="11"/>
        <v>0</v>
      </c>
      <c r="AE11" s="42">
        <v>0</v>
      </c>
      <c r="AF11" s="43">
        <v>0</v>
      </c>
      <c r="AG11" s="42">
        <f t="shared" si="12"/>
        <v>0</v>
      </c>
      <c r="AH11" s="42">
        <v>0</v>
      </c>
      <c r="AI11" s="43">
        <v>0</v>
      </c>
      <c r="AJ11" s="42">
        <f t="shared" si="13"/>
        <v>0</v>
      </c>
      <c r="AK11" s="42">
        <v>0</v>
      </c>
      <c r="AL11" s="43">
        <v>0</v>
      </c>
      <c r="AM11" s="42">
        <f t="shared" si="14"/>
        <v>0</v>
      </c>
      <c r="AN11" s="42">
        <v>0</v>
      </c>
      <c r="AO11" s="43">
        <v>0</v>
      </c>
    </row>
    <row r="12" spans="1:41" ht="19.5" customHeight="1">
      <c r="A12" s="41" t="s">
        <v>193</v>
      </c>
      <c r="B12" s="41" t="s">
        <v>84</v>
      </c>
      <c r="C12" s="41" t="s">
        <v>86</v>
      </c>
      <c r="D12" s="41" t="s">
        <v>195</v>
      </c>
      <c r="E12" s="42">
        <f t="shared" si="0"/>
        <v>44.77</v>
      </c>
      <c r="F12" s="42">
        <f t="shared" si="1"/>
        <v>44.77</v>
      </c>
      <c r="G12" s="42">
        <f t="shared" si="2"/>
        <v>44.77</v>
      </c>
      <c r="H12" s="42">
        <v>44.77</v>
      </c>
      <c r="I12" s="43">
        <v>0</v>
      </c>
      <c r="J12" s="42">
        <f t="shared" si="3"/>
        <v>0</v>
      </c>
      <c r="K12" s="42">
        <v>0</v>
      </c>
      <c r="L12" s="43">
        <v>0</v>
      </c>
      <c r="M12" s="42">
        <f t="shared" si="4"/>
        <v>0</v>
      </c>
      <c r="N12" s="42">
        <v>0</v>
      </c>
      <c r="O12" s="43">
        <v>0</v>
      </c>
      <c r="P12" s="44">
        <f t="shared" si="5"/>
        <v>0</v>
      </c>
      <c r="Q12" s="42">
        <f t="shared" si="6"/>
        <v>0</v>
      </c>
      <c r="R12" s="42">
        <v>0</v>
      </c>
      <c r="S12" s="43">
        <v>0</v>
      </c>
      <c r="T12" s="42">
        <f t="shared" si="7"/>
        <v>0</v>
      </c>
      <c r="U12" s="42">
        <v>0</v>
      </c>
      <c r="V12" s="42">
        <v>0</v>
      </c>
      <c r="W12" s="42">
        <f t="shared" si="8"/>
        <v>0</v>
      </c>
      <c r="X12" s="42">
        <v>0</v>
      </c>
      <c r="Y12" s="43">
        <v>0</v>
      </c>
      <c r="Z12" s="44">
        <f t="shared" si="9"/>
        <v>0</v>
      </c>
      <c r="AA12" s="42">
        <f t="shared" si="10"/>
        <v>0</v>
      </c>
      <c r="AB12" s="42">
        <v>0</v>
      </c>
      <c r="AC12" s="43">
        <v>0</v>
      </c>
      <c r="AD12" s="42">
        <f t="shared" si="11"/>
        <v>0</v>
      </c>
      <c r="AE12" s="42">
        <v>0</v>
      </c>
      <c r="AF12" s="43">
        <v>0</v>
      </c>
      <c r="AG12" s="42">
        <f t="shared" si="12"/>
        <v>0</v>
      </c>
      <c r="AH12" s="42">
        <v>0</v>
      </c>
      <c r="AI12" s="43">
        <v>0</v>
      </c>
      <c r="AJ12" s="42">
        <f t="shared" si="13"/>
        <v>0</v>
      </c>
      <c r="AK12" s="42">
        <v>0</v>
      </c>
      <c r="AL12" s="43">
        <v>0</v>
      </c>
      <c r="AM12" s="42">
        <f t="shared" si="14"/>
        <v>0</v>
      </c>
      <c r="AN12" s="42">
        <v>0</v>
      </c>
      <c r="AO12" s="43">
        <v>0</v>
      </c>
    </row>
    <row r="13" spans="1:41" ht="19.5" customHeight="1">
      <c r="A13" s="41" t="s">
        <v>193</v>
      </c>
      <c r="B13" s="41" t="s">
        <v>95</v>
      </c>
      <c r="C13" s="41" t="s">
        <v>86</v>
      </c>
      <c r="D13" s="41" t="s">
        <v>196</v>
      </c>
      <c r="E13" s="42">
        <f t="shared" si="0"/>
        <v>22.91</v>
      </c>
      <c r="F13" s="42">
        <f t="shared" si="1"/>
        <v>22.91</v>
      </c>
      <c r="G13" s="42">
        <f t="shared" si="2"/>
        <v>22.91</v>
      </c>
      <c r="H13" s="42">
        <v>22.91</v>
      </c>
      <c r="I13" s="43">
        <v>0</v>
      </c>
      <c r="J13" s="42">
        <f t="shared" si="3"/>
        <v>0</v>
      </c>
      <c r="K13" s="42">
        <v>0</v>
      </c>
      <c r="L13" s="43">
        <v>0</v>
      </c>
      <c r="M13" s="42">
        <f t="shared" si="4"/>
        <v>0</v>
      </c>
      <c r="N13" s="42">
        <v>0</v>
      </c>
      <c r="O13" s="43">
        <v>0</v>
      </c>
      <c r="P13" s="44">
        <f t="shared" si="5"/>
        <v>0</v>
      </c>
      <c r="Q13" s="42">
        <f t="shared" si="6"/>
        <v>0</v>
      </c>
      <c r="R13" s="42">
        <v>0</v>
      </c>
      <c r="S13" s="43">
        <v>0</v>
      </c>
      <c r="T13" s="42">
        <f t="shared" si="7"/>
        <v>0</v>
      </c>
      <c r="U13" s="42">
        <v>0</v>
      </c>
      <c r="V13" s="42">
        <v>0</v>
      </c>
      <c r="W13" s="42">
        <f t="shared" si="8"/>
        <v>0</v>
      </c>
      <c r="X13" s="42">
        <v>0</v>
      </c>
      <c r="Y13" s="43">
        <v>0</v>
      </c>
      <c r="Z13" s="44">
        <f t="shared" si="9"/>
        <v>0</v>
      </c>
      <c r="AA13" s="42">
        <f t="shared" si="10"/>
        <v>0</v>
      </c>
      <c r="AB13" s="42">
        <v>0</v>
      </c>
      <c r="AC13" s="43">
        <v>0</v>
      </c>
      <c r="AD13" s="42">
        <f t="shared" si="11"/>
        <v>0</v>
      </c>
      <c r="AE13" s="42">
        <v>0</v>
      </c>
      <c r="AF13" s="43">
        <v>0</v>
      </c>
      <c r="AG13" s="42">
        <f t="shared" si="12"/>
        <v>0</v>
      </c>
      <c r="AH13" s="42">
        <v>0</v>
      </c>
      <c r="AI13" s="43">
        <v>0</v>
      </c>
      <c r="AJ13" s="42">
        <f t="shared" si="13"/>
        <v>0</v>
      </c>
      <c r="AK13" s="42">
        <v>0</v>
      </c>
      <c r="AL13" s="43">
        <v>0</v>
      </c>
      <c r="AM13" s="42">
        <f t="shared" si="14"/>
        <v>0</v>
      </c>
      <c r="AN13" s="42">
        <v>0</v>
      </c>
      <c r="AO13" s="43">
        <v>0</v>
      </c>
    </row>
    <row r="14" spans="1:41" ht="19.5" customHeight="1">
      <c r="A14" s="41" t="s">
        <v>193</v>
      </c>
      <c r="B14" s="41" t="s">
        <v>110</v>
      </c>
      <c r="C14" s="41" t="s">
        <v>86</v>
      </c>
      <c r="D14" s="41" t="s">
        <v>197</v>
      </c>
      <c r="E14" s="42">
        <f t="shared" si="0"/>
        <v>0.8</v>
      </c>
      <c r="F14" s="42">
        <f t="shared" si="1"/>
        <v>0.8</v>
      </c>
      <c r="G14" s="42">
        <f t="shared" si="2"/>
        <v>0.8</v>
      </c>
      <c r="H14" s="42">
        <v>0.8</v>
      </c>
      <c r="I14" s="43">
        <v>0</v>
      </c>
      <c r="J14" s="42">
        <f t="shared" si="3"/>
        <v>0</v>
      </c>
      <c r="K14" s="42">
        <v>0</v>
      </c>
      <c r="L14" s="43">
        <v>0</v>
      </c>
      <c r="M14" s="42">
        <f t="shared" si="4"/>
        <v>0</v>
      </c>
      <c r="N14" s="42">
        <v>0</v>
      </c>
      <c r="O14" s="43">
        <v>0</v>
      </c>
      <c r="P14" s="44">
        <f t="shared" si="5"/>
        <v>0</v>
      </c>
      <c r="Q14" s="42">
        <f t="shared" si="6"/>
        <v>0</v>
      </c>
      <c r="R14" s="42">
        <v>0</v>
      </c>
      <c r="S14" s="43">
        <v>0</v>
      </c>
      <c r="T14" s="42">
        <f t="shared" si="7"/>
        <v>0</v>
      </c>
      <c r="U14" s="42">
        <v>0</v>
      </c>
      <c r="V14" s="42">
        <v>0</v>
      </c>
      <c r="W14" s="42">
        <f t="shared" si="8"/>
        <v>0</v>
      </c>
      <c r="X14" s="42">
        <v>0</v>
      </c>
      <c r="Y14" s="43">
        <v>0</v>
      </c>
      <c r="Z14" s="44">
        <f t="shared" si="9"/>
        <v>0</v>
      </c>
      <c r="AA14" s="42">
        <f t="shared" si="10"/>
        <v>0</v>
      </c>
      <c r="AB14" s="42">
        <v>0</v>
      </c>
      <c r="AC14" s="43">
        <v>0</v>
      </c>
      <c r="AD14" s="42">
        <f t="shared" si="11"/>
        <v>0</v>
      </c>
      <c r="AE14" s="42">
        <v>0</v>
      </c>
      <c r="AF14" s="43">
        <v>0</v>
      </c>
      <c r="AG14" s="42">
        <f t="shared" si="12"/>
        <v>0</v>
      </c>
      <c r="AH14" s="42">
        <v>0</v>
      </c>
      <c r="AI14" s="43">
        <v>0</v>
      </c>
      <c r="AJ14" s="42">
        <f t="shared" si="13"/>
        <v>0</v>
      </c>
      <c r="AK14" s="42">
        <v>0</v>
      </c>
      <c r="AL14" s="43">
        <v>0</v>
      </c>
      <c r="AM14" s="42">
        <f t="shared" si="14"/>
        <v>0</v>
      </c>
      <c r="AN14" s="42">
        <v>0</v>
      </c>
      <c r="AO14" s="43">
        <v>0</v>
      </c>
    </row>
    <row r="15" spans="1:41" ht="19.5" customHeight="1">
      <c r="A15" s="41" t="s">
        <v>38</v>
      </c>
      <c r="B15" s="41" t="s">
        <v>38</v>
      </c>
      <c r="C15" s="41" t="s">
        <v>38</v>
      </c>
      <c r="D15" s="41" t="s">
        <v>198</v>
      </c>
      <c r="E15" s="42">
        <f t="shared" si="0"/>
        <v>497.49</v>
      </c>
      <c r="F15" s="42">
        <f t="shared" si="1"/>
        <v>497.49</v>
      </c>
      <c r="G15" s="42">
        <f t="shared" si="2"/>
        <v>497.49</v>
      </c>
      <c r="H15" s="42">
        <v>199.99</v>
      </c>
      <c r="I15" s="43">
        <v>297.5</v>
      </c>
      <c r="J15" s="42">
        <f t="shared" si="3"/>
        <v>0</v>
      </c>
      <c r="K15" s="42">
        <v>0</v>
      </c>
      <c r="L15" s="43">
        <v>0</v>
      </c>
      <c r="M15" s="42">
        <f t="shared" si="4"/>
        <v>0</v>
      </c>
      <c r="N15" s="42">
        <v>0</v>
      </c>
      <c r="O15" s="43">
        <v>0</v>
      </c>
      <c r="P15" s="44">
        <f t="shared" si="5"/>
        <v>0</v>
      </c>
      <c r="Q15" s="42">
        <f t="shared" si="6"/>
        <v>0</v>
      </c>
      <c r="R15" s="42">
        <v>0</v>
      </c>
      <c r="S15" s="43">
        <v>0</v>
      </c>
      <c r="T15" s="42">
        <f t="shared" si="7"/>
        <v>0</v>
      </c>
      <c r="U15" s="42">
        <v>0</v>
      </c>
      <c r="V15" s="42">
        <v>0</v>
      </c>
      <c r="W15" s="42">
        <f t="shared" si="8"/>
        <v>0</v>
      </c>
      <c r="X15" s="42">
        <v>0</v>
      </c>
      <c r="Y15" s="43">
        <v>0</v>
      </c>
      <c r="Z15" s="44">
        <f t="shared" si="9"/>
        <v>0</v>
      </c>
      <c r="AA15" s="42">
        <f t="shared" si="10"/>
        <v>0</v>
      </c>
      <c r="AB15" s="42">
        <v>0</v>
      </c>
      <c r="AC15" s="43">
        <v>0</v>
      </c>
      <c r="AD15" s="42">
        <f t="shared" si="11"/>
        <v>0</v>
      </c>
      <c r="AE15" s="42">
        <v>0</v>
      </c>
      <c r="AF15" s="43">
        <v>0</v>
      </c>
      <c r="AG15" s="42">
        <f t="shared" si="12"/>
        <v>0</v>
      </c>
      <c r="AH15" s="42">
        <v>0</v>
      </c>
      <c r="AI15" s="43">
        <v>0</v>
      </c>
      <c r="AJ15" s="42">
        <f t="shared" si="13"/>
        <v>0</v>
      </c>
      <c r="AK15" s="42">
        <v>0</v>
      </c>
      <c r="AL15" s="43">
        <v>0</v>
      </c>
      <c r="AM15" s="42">
        <f t="shared" si="14"/>
        <v>0</v>
      </c>
      <c r="AN15" s="42">
        <v>0</v>
      </c>
      <c r="AO15" s="43">
        <v>0</v>
      </c>
    </row>
    <row r="16" spans="1:41" ht="19.5" customHeight="1">
      <c r="A16" s="41" t="s">
        <v>199</v>
      </c>
      <c r="B16" s="41" t="s">
        <v>85</v>
      </c>
      <c r="C16" s="41" t="s">
        <v>86</v>
      </c>
      <c r="D16" s="41" t="s">
        <v>200</v>
      </c>
      <c r="E16" s="42">
        <f t="shared" si="0"/>
        <v>179.87</v>
      </c>
      <c r="F16" s="42">
        <f t="shared" si="1"/>
        <v>179.87</v>
      </c>
      <c r="G16" s="42">
        <f t="shared" si="2"/>
        <v>179.87</v>
      </c>
      <c r="H16" s="42">
        <v>103.37</v>
      </c>
      <c r="I16" s="43">
        <v>76.5</v>
      </c>
      <c r="J16" s="42">
        <f t="shared" si="3"/>
        <v>0</v>
      </c>
      <c r="K16" s="42">
        <v>0</v>
      </c>
      <c r="L16" s="43">
        <v>0</v>
      </c>
      <c r="M16" s="42">
        <f t="shared" si="4"/>
        <v>0</v>
      </c>
      <c r="N16" s="42">
        <v>0</v>
      </c>
      <c r="O16" s="43">
        <v>0</v>
      </c>
      <c r="P16" s="44">
        <f t="shared" si="5"/>
        <v>0</v>
      </c>
      <c r="Q16" s="42">
        <f t="shared" si="6"/>
        <v>0</v>
      </c>
      <c r="R16" s="42">
        <v>0</v>
      </c>
      <c r="S16" s="43">
        <v>0</v>
      </c>
      <c r="T16" s="42">
        <f t="shared" si="7"/>
        <v>0</v>
      </c>
      <c r="U16" s="42">
        <v>0</v>
      </c>
      <c r="V16" s="42">
        <v>0</v>
      </c>
      <c r="W16" s="42">
        <f t="shared" si="8"/>
        <v>0</v>
      </c>
      <c r="X16" s="42">
        <v>0</v>
      </c>
      <c r="Y16" s="43">
        <v>0</v>
      </c>
      <c r="Z16" s="44">
        <f t="shared" si="9"/>
        <v>0</v>
      </c>
      <c r="AA16" s="42">
        <f t="shared" si="10"/>
        <v>0</v>
      </c>
      <c r="AB16" s="42">
        <v>0</v>
      </c>
      <c r="AC16" s="43">
        <v>0</v>
      </c>
      <c r="AD16" s="42">
        <f t="shared" si="11"/>
        <v>0</v>
      </c>
      <c r="AE16" s="42">
        <v>0</v>
      </c>
      <c r="AF16" s="43">
        <v>0</v>
      </c>
      <c r="AG16" s="42">
        <f t="shared" si="12"/>
        <v>0</v>
      </c>
      <c r="AH16" s="42">
        <v>0</v>
      </c>
      <c r="AI16" s="43">
        <v>0</v>
      </c>
      <c r="AJ16" s="42">
        <f t="shared" si="13"/>
        <v>0</v>
      </c>
      <c r="AK16" s="42">
        <v>0</v>
      </c>
      <c r="AL16" s="43">
        <v>0</v>
      </c>
      <c r="AM16" s="42">
        <f t="shared" si="14"/>
        <v>0</v>
      </c>
      <c r="AN16" s="42">
        <v>0</v>
      </c>
      <c r="AO16" s="43">
        <v>0</v>
      </c>
    </row>
    <row r="17" spans="1:41" ht="19.5" customHeight="1">
      <c r="A17" s="41" t="s">
        <v>199</v>
      </c>
      <c r="B17" s="41" t="s">
        <v>95</v>
      </c>
      <c r="C17" s="41" t="s">
        <v>86</v>
      </c>
      <c r="D17" s="41" t="s">
        <v>201</v>
      </c>
      <c r="E17" s="42">
        <f t="shared" si="0"/>
        <v>25</v>
      </c>
      <c r="F17" s="42">
        <f t="shared" si="1"/>
        <v>25</v>
      </c>
      <c r="G17" s="42">
        <f t="shared" si="2"/>
        <v>25</v>
      </c>
      <c r="H17" s="42">
        <v>25</v>
      </c>
      <c r="I17" s="43">
        <v>0</v>
      </c>
      <c r="J17" s="42">
        <f t="shared" si="3"/>
        <v>0</v>
      </c>
      <c r="K17" s="42">
        <v>0</v>
      </c>
      <c r="L17" s="43">
        <v>0</v>
      </c>
      <c r="M17" s="42">
        <f t="shared" si="4"/>
        <v>0</v>
      </c>
      <c r="N17" s="42">
        <v>0</v>
      </c>
      <c r="O17" s="43">
        <v>0</v>
      </c>
      <c r="P17" s="44">
        <f t="shared" si="5"/>
        <v>0</v>
      </c>
      <c r="Q17" s="42">
        <f t="shared" si="6"/>
        <v>0</v>
      </c>
      <c r="R17" s="42">
        <v>0</v>
      </c>
      <c r="S17" s="43">
        <v>0</v>
      </c>
      <c r="T17" s="42">
        <f t="shared" si="7"/>
        <v>0</v>
      </c>
      <c r="U17" s="42">
        <v>0</v>
      </c>
      <c r="V17" s="42">
        <v>0</v>
      </c>
      <c r="W17" s="42">
        <f t="shared" si="8"/>
        <v>0</v>
      </c>
      <c r="X17" s="42">
        <v>0</v>
      </c>
      <c r="Y17" s="43">
        <v>0</v>
      </c>
      <c r="Z17" s="44">
        <f t="shared" si="9"/>
        <v>0</v>
      </c>
      <c r="AA17" s="42">
        <f t="shared" si="10"/>
        <v>0</v>
      </c>
      <c r="AB17" s="42">
        <v>0</v>
      </c>
      <c r="AC17" s="43">
        <v>0</v>
      </c>
      <c r="AD17" s="42">
        <f t="shared" si="11"/>
        <v>0</v>
      </c>
      <c r="AE17" s="42">
        <v>0</v>
      </c>
      <c r="AF17" s="43">
        <v>0</v>
      </c>
      <c r="AG17" s="42">
        <f t="shared" si="12"/>
        <v>0</v>
      </c>
      <c r="AH17" s="42">
        <v>0</v>
      </c>
      <c r="AI17" s="43">
        <v>0</v>
      </c>
      <c r="AJ17" s="42">
        <f t="shared" si="13"/>
        <v>0</v>
      </c>
      <c r="AK17" s="42">
        <v>0</v>
      </c>
      <c r="AL17" s="43">
        <v>0</v>
      </c>
      <c r="AM17" s="42">
        <f t="shared" si="14"/>
        <v>0</v>
      </c>
      <c r="AN17" s="42">
        <v>0</v>
      </c>
      <c r="AO17" s="43">
        <v>0</v>
      </c>
    </row>
    <row r="18" spans="1:41" ht="19.5" customHeight="1">
      <c r="A18" s="41" t="s">
        <v>199</v>
      </c>
      <c r="B18" s="41" t="s">
        <v>90</v>
      </c>
      <c r="C18" s="41" t="s">
        <v>86</v>
      </c>
      <c r="D18" s="41" t="s">
        <v>202</v>
      </c>
      <c r="E18" s="42">
        <f t="shared" si="0"/>
        <v>200</v>
      </c>
      <c r="F18" s="42">
        <f t="shared" si="1"/>
        <v>200</v>
      </c>
      <c r="G18" s="42">
        <f t="shared" si="2"/>
        <v>200</v>
      </c>
      <c r="H18" s="42">
        <v>4</v>
      </c>
      <c r="I18" s="43">
        <v>196</v>
      </c>
      <c r="J18" s="42">
        <f t="shared" si="3"/>
        <v>0</v>
      </c>
      <c r="K18" s="42">
        <v>0</v>
      </c>
      <c r="L18" s="43">
        <v>0</v>
      </c>
      <c r="M18" s="42">
        <f t="shared" si="4"/>
        <v>0</v>
      </c>
      <c r="N18" s="42">
        <v>0</v>
      </c>
      <c r="O18" s="43">
        <v>0</v>
      </c>
      <c r="P18" s="44">
        <f t="shared" si="5"/>
        <v>0</v>
      </c>
      <c r="Q18" s="42">
        <f t="shared" si="6"/>
        <v>0</v>
      </c>
      <c r="R18" s="42">
        <v>0</v>
      </c>
      <c r="S18" s="43">
        <v>0</v>
      </c>
      <c r="T18" s="42">
        <f t="shared" si="7"/>
        <v>0</v>
      </c>
      <c r="U18" s="42">
        <v>0</v>
      </c>
      <c r="V18" s="42">
        <v>0</v>
      </c>
      <c r="W18" s="42">
        <f t="shared" si="8"/>
        <v>0</v>
      </c>
      <c r="X18" s="42">
        <v>0</v>
      </c>
      <c r="Y18" s="43">
        <v>0</v>
      </c>
      <c r="Z18" s="44">
        <f t="shared" si="9"/>
        <v>0</v>
      </c>
      <c r="AA18" s="42">
        <f t="shared" si="10"/>
        <v>0</v>
      </c>
      <c r="AB18" s="42">
        <v>0</v>
      </c>
      <c r="AC18" s="43">
        <v>0</v>
      </c>
      <c r="AD18" s="42">
        <f t="shared" si="11"/>
        <v>0</v>
      </c>
      <c r="AE18" s="42">
        <v>0</v>
      </c>
      <c r="AF18" s="43">
        <v>0</v>
      </c>
      <c r="AG18" s="42">
        <f t="shared" si="12"/>
        <v>0</v>
      </c>
      <c r="AH18" s="42">
        <v>0</v>
      </c>
      <c r="AI18" s="43">
        <v>0</v>
      </c>
      <c r="AJ18" s="42">
        <f t="shared" si="13"/>
        <v>0</v>
      </c>
      <c r="AK18" s="42">
        <v>0</v>
      </c>
      <c r="AL18" s="43">
        <v>0</v>
      </c>
      <c r="AM18" s="42">
        <f t="shared" si="14"/>
        <v>0</v>
      </c>
      <c r="AN18" s="42">
        <v>0</v>
      </c>
      <c r="AO18" s="43">
        <v>0</v>
      </c>
    </row>
    <row r="19" spans="1:41" ht="19.5" customHeight="1">
      <c r="A19" s="41" t="s">
        <v>199</v>
      </c>
      <c r="B19" s="41" t="s">
        <v>112</v>
      </c>
      <c r="C19" s="41" t="s">
        <v>86</v>
      </c>
      <c r="D19" s="41" t="s">
        <v>203</v>
      </c>
      <c r="E19" s="42">
        <f t="shared" si="0"/>
        <v>1</v>
      </c>
      <c r="F19" s="42">
        <f t="shared" si="1"/>
        <v>1</v>
      </c>
      <c r="G19" s="42">
        <f t="shared" si="2"/>
        <v>1</v>
      </c>
      <c r="H19" s="42">
        <v>1</v>
      </c>
      <c r="I19" s="43">
        <v>0</v>
      </c>
      <c r="J19" s="42">
        <f t="shared" si="3"/>
        <v>0</v>
      </c>
      <c r="K19" s="42">
        <v>0</v>
      </c>
      <c r="L19" s="43">
        <v>0</v>
      </c>
      <c r="M19" s="42">
        <f t="shared" si="4"/>
        <v>0</v>
      </c>
      <c r="N19" s="42">
        <v>0</v>
      </c>
      <c r="O19" s="43">
        <v>0</v>
      </c>
      <c r="P19" s="44">
        <f t="shared" si="5"/>
        <v>0</v>
      </c>
      <c r="Q19" s="42">
        <f t="shared" si="6"/>
        <v>0</v>
      </c>
      <c r="R19" s="42">
        <v>0</v>
      </c>
      <c r="S19" s="43">
        <v>0</v>
      </c>
      <c r="T19" s="42">
        <f t="shared" si="7"/>
        <v>0</v>
      </c>
      <c r="U19" s="42">
        <v>0</v>
      </c>
      <c r="V19" s="42">
        <v>0</v>
      </c>
      <c r="W19" s="42">
        <f t="shared" si="8"/>
        <v>0</v>
      </c>
      <c r="X19" s="42">
        <v>0</v>
      </c>
      <c r="Y19" s="43">
        <v>0</v>
      </c>
      <c r="Z19" s="44">
        <f t="shared" si="9"/>
        <v>0</v>
      </c>
      <c r="AA19" s="42">
        <f t="shared" si="10"/>
        <v>0</v>
      </c>
      <c r="AB19" s="42">
        <v>0</v>
      </c>
      <c r="AC19" s="43">
        <v>0</v>
      </c>
      <c r="AD19" s="42">
        <f t="shared" si="11"/>
        <v>0</v>
      </c>
      <c r="AE19" s="42">
        <v>0</v>
      </c>
      <c r="AF19" s="43">
        <v>0</v>
      </c>
      <c r="AG19" s="42">
        <f t="shared" si="12"/>
        <v>0</v>
      </c>
      <c r="AH19" s="42">
        <v>0</v>
      </c>
      <c r="AI19" s="43">
        <v>0</v>
      </c>
      <c r="AJ19" s="42">
        <f t="shared" si="13"/>
        <v>0</v>
      </c>
      <c r="AK19" s="42">
        <v>0</v>
      </c>
      <c r="AL19" s="43">
        <v>0</v>
      </c>
      <c r="AM19" s="42">
        <f t="shared" si="14"/>
        <v>0</v>
      </c>
      <c r="AN19" s="42">
        <v>0</v>
      </c>
      <c r="AO19" s="43">
        <v>0</v>
      </c>
    </row>
    <row r="20" spans="1:41" ht="19.5" customHeight="1">
      <c r="A20" s="41" t="s">
        <v>199</v>
      </c>
      <c r="B20" s="41" t="s">
        <v>204</v>
      </c>
      <c r="C20" s="41" t="s">
        <v>86</v>
      </c>
      <c r="D20" s="41" t="s">
        <v>205</v>
      </c>
      <c r="E20" s="42">
        <f t="shared" si="0"/>
        <v>25</v>
      </c>
      <c r="F20" s="42">
        <f t="shared" si="1"/>
        <v>25</v>
      </c>
      <c r="G20" s="42">
        <f t="shared" si="2"/>
        <v>25</v>
      </c>
      <c r="H20" s="42">
        <v>25</v>
      </c>
      <c r="I20" s="43">
        <v>0</v>
      </c>
      <c r="J20" s="42">
        <f t="shared" si="3"/>
        <v>0</v>
      </c>
      <c r="K20" s="42">
        <v>0</v>
      </c>
      <c r="L20" s="43">
        <v>0</v>
      </c>
      <c r="M20" s="42">
        <f t="shared" si="4"/>
        <v>0</v>
      </c>
      <c r="N20" s="42">
        <v>0</v>
      </c>
      <c r="O20" s="43">
        <v>0</v>
      </c>
      <c r="P20" s="44">
        <f t="shared" si="5"/>
        <v>0</v>
      </c>
      <c r="Q20" s="42">
        <f t="shared" si="6"/>
        <v>0</v>
      </c>
      <c r="R20" s="42">
        <v>0</v>
      </c>
      <c r="S20" s="43">
        <v>0</v>
      </c>
      <c r="T20" s="42">
        <f t="shared" si="7"/>
        <v>0</v>
      </c>
      <c r="U20" s="42">
        <v>0</v>
      </c>
      <c r="V20" s="42">
        <v>0</v>
      </c>
      <c r="W20" s="42">
        <f t="shared" si="8"/>
        <v>0</v>
      </c>
      <c r="X20" s="42">
        <v>0</v>
      </c>
      <c r="Y20" s="43">
        <v>0</v>
      </c>
      <c r="Z20" s="44">
        <f t="shared" si="9"/>
        <v>0</v>
      </c>
      <c r="AA20" s="42">
        <f t="shared" si="10"/>
        <v>0</v>
      </c>
      <c r="AB20" s="42">
        <v>0</v>
      </c>
      <c r="AC20" s="43">
        <v>0</v>
      </c>
      <c r="AD20" s="42">
        <f t="shared" si="11"/>
        <v>0</v>
      </c>
      <c r="AE20" s="42">
        <v>0</v>
      </c>
      <c r="AF20" s="43">
        <v>0</v>
      </c>
      <c r="AG20" s="42">
        <f t="shared" si="12"/>
        <v>0</v>
      </c>
      <c r="AH20" s="42">
        <v>0</v>
      </c>
      <c r="AI20" s="43">
        <v>0</v>
      </c>
      <c r="AJ20" s="42">
        <f t="shared" si="13"/>
        <v>0</v>
      </c>
      <c r="AK20" s="42">
        <v>0</v>
      </c>
      <c r="AL20" s="43">
        <v>0</v>
      </c>
      <c r="AM20" s="42">
        <f t="shared" si="14"/>
        <v>0</v>
      </c>
      <c r="AN20" s="42">
        <v>0</v>
      </c>
      <c r="AO20" s="43">
        <v>0</v>
      </c>
    </row>
    <row r="21" spans="1:41" ht="19.5" customHeight="1">
      <c r="A21" s="41" t="s">
        <v>199</v>
      </c>
      <c r="B21" s="41" t="s">
        <v>107</v>
      </c>
      <c r="C21" s="41" t="s">
        <v>86</v>
      </c>
      <c r="D21" s="41" t="s">
        <v>206</v>
      </c>
      <c r="E21" s="42">
        <f t="shared" si="0"/>
        <v>11.12</v>
      </c>
      <c r="F21" s="42">
        <f t="shared" si="1"/>
        <v>11.12</v>
      </c>
      <c r="G21" s="42">
        <f t="shared" si="2"/>
        <v>11.12</v>
      </c>
      <c r="H21" s="42">
        <v>11.12</v>
      </c>
      <c r="I21" s="43">
        <v>0</v>
      </c>
      <c r="J21" s="42">
        <f t="shared" si="3"/>
        <v>0</v>
      </c>
      <c r="K21" s="42">
        <v>0</v>
      </c>
      <c r="L21" s="43">
        <v>0</v>
      </c>
      <c r="M21" s="42">
        <f t="shared" si="4"/>
        <v>0</v>
      </c>
      <c r="N21" s="42">
        <v>0</v>
      </c>
      <c r="O21" s="43">
        <v>0</v>
      </c>
      <c r="P21" s="44">
        <f t="shared" si="5"/>
        <v>0</v>
      </c>
      <c r="Q21" s="42">
        <f t="shared" si="6"/>
        <v>0</v>
      </c>
      <c r="R21" s="42">
        <v>0</v>
      </c>
      <c r="S21" s="43">
        <v>0</v>
      </c>
      <c r="T21" s="42">
        <f t="shared" si="7"/>
        <v>0</v>
      </c>
      <c r="U21" s="42">
        <v>0</v>
      </c>
      <c r="V21" s="42">
        <v>0</v>
      </c>
      <c r="W21" s="42">
        <f t="shared" si="8"/>
        <v>0</v>
      </c>
      <c r="X21" s="42">
        <v>0</v>
      </c>
      <c r="Y21" s="43">
        <v>0</v>
      </c>
      <c r="Z21" s="44">
        <f t="shared" si="9"/>
        <v>0</v>
      </c>
      <c r="AA21" s="42">
        <f t="shared" si="10"/>
        <v>0</v>
      </c>
      <c r="AB21" s="42">
        <v>0</v>
      </c>
      <c r="AC21" s="43">
        <v>0</v>
      </c>
      <c r="AD21" s="42">
        <f t="shared" si="11"/>
        <v>0</v>
      </c>
      <c r="AE21" s="42">
        <v>0</v>
      </c>
      <c r="AF21" s="43">
        <v>0</v>
      </c>
      <c r="AG21" s="42">
        <f t="shared" si="12"/>
        <v>0</v>
      </c>
      <c r="AH21" s="42">
        <v>0</v>
      </c>
      <c r="AI21" s="43">
        <v>0</v>
      </c>
      <c r="AJ21" s="42">
        <f t="shared" si="13"/>
        <v>0</v>
      </c>
      <c r="AK21" s="42">
        <v>0</v>
      </c>
      <c r="AL21" s="43">
        <v>0</v>
      </c>
      <c r="AM21" s="42">
        <f t="shared" si="14"/>
        <v>0</v>
      </c>
      <c r="AN21" s="42">
        <v>0</v>
      </c>
      <c r="AO21" s="43">
        <v>0</v>
      </c>
    </row>
    <row r="22" spans="1:41" ht="19.5" customHeight="1">
      <c r="A22" s="41" t="s">
        <v>199</v>
      </c>
      <c r="B22" s="41" t="s">
        <v>207</v>
      </c>
      <c r="C22" s="41" t="s">
        <v>86</v>
      </c>
      <c r="D22" s="41" t="s">
        <v>208</v>
      </c>
      <c r="E22" s="42">
        <f t="shared" si="0"/>
        <v>5.5</v>
      </c>
      <c r="F22" s="42">
        <f t="shared" si="1"/>
        <v>5.5</v>
      </c>
      <c r="G22" s="42">
        <f t="shared" si="2"/>
        <v>5.5</v>
      </c>
      <c r="H22" s="42">
        <v>5.5</v>
      </c>
      <c r="I22" s="43">
        <v>0</v>
      </c>
      <c r="J22" s="42">
        <f t="shared" si="3"/>
        <v>0</v>
      </c>
      <c r="K22" s="42">
        <v>0</v>
      </c>
      <c r="L22" s="43">
        <v>0</v>
      </c>
      <c r="M22" s="42">
        <f t="shared" si="4"/>
        <v>0</v>
      </c>
      <c r="N22" s="42">
        <v>0</v>
      </c>
      <c r="O22" s="43">
        <v>0</v>
      </c>
      <c r="P22" s="44">
        <f t="shared" si="5"/>
        <v>0</v>
      </c>
      <c r="Q22" s="42">
        <f t="shared" si="6"/>
        <v>0</v>
      </c>
      <c r="R22" s="42">
        <v>0</v>
      </c>
      <c r="S22" s="43">
        <v>0</v>
      </c>
      <c r="T22" s="42">
        <f t="shared" si="7"/>
        <v>0</v>
      </c>
      <c r="U22" s="42">
        <v>0</v>
      </c>
      <c r="V22" s="42">
        <v>0</v>
      </c>
      <c r="W22" s="42">
        <f t="shared" si="8"/>
        <v>0</v>
      </c>
      <c r="X22" s="42">
        <v>0</v>
      </c>
      <c r="Y22" s="43">
        <v>0</v>
      </c>
      <c r="Z22" s="44">
        <f t="shared" si="9"/>
        <v>0</v>
      </c>
      <c r="AA22" s="42">
        <f t="shared" si="10"/>
        <v>0</v>
      </c>
      <c r="AB22" s="42">
        <v>0</v>
      </c>
      <c r="AC22" s="43">
        <v>0</v>
      </c>
      <c r="AD22" s="42">
        <f t="shared" si="11"/>
        <v>0</v>
      </c>
      <c r="AE22" s="42">
        <v>0</v>
      </c>
      <c r="AF22" s="43">
        <v>0</v>
      </c>
      <c r="AG22" s="42">
        <f t="shared" si="12"/>
        <v>0</v>
      </c>
      <c r="AH22" s="42">
        <v>0</v>
      </c>
      <c r="AI22" s="43">
        <v>0</v>
      </c>
      <c r="AJ22" s="42">
        <f t="shared" si="13"/>
        <v>0</v>
      </c>
      <c r="AK22" s="42">
        <v>0</v>
      </c>
      <c r="AL22" s="43">
        <v>0</v>
      </c>
      <c r="AM22" s="42">
        <f t="shared" si="14"/>
        <v>0</v>
      </c>
      <c r="AN22" s="42">
        <v>0</v>
      </c>
      <c r="AO22" s="43">
        <v>0</v>
      </c>
    </row>
    <row r="23" spans="1:41" ht="19.5" customHeight="1">
      <c r="A23" s="41" t="s">
        <v>199</v>
      </c>
      <c r="B23" s="41" t="s">
        <v>110</v>
      </c>
      <c r="C23" s="41" t="s">
        <v>86</v>
      </c>
      <c r="D23" s="41" t="s">
        <v>209</v>
      </c>
      <c r="E23" s="42">
        <f t="shared" si="0"/>
        <v>50</v>
      </c>
      <c r="F23" s="42">
        <f t="shared" si="1"/>
        <v>50</v>
      </c>
      <c r="G23" s="42">
        <f t="shared" si="2"/>
        <v>50</v>
      </c>
      <c r="H23" s="42">
        <v>25</v>
      </c>
      <c r="I23" s="43">
        <v>25</v>
      </c>
      <c r="J23" s="42">
        <f t="shared" si="3"/>
        <v>0</v>
      </c>
      <c r="K23" s="42">
        <v>0</v>
      </c>
      <c r="L23" s="43">
        <v>0</v>
      </c>
      <c r="M23" s="42">
        <f t="shared" si="4"/>
        <v>0</v>
      </c>
      <c r="N23" s="42">
        <v>0</v>
      </c>
      <c r="O23" s="43">
        <v>0</v>
      </c>
      <c r="P23" s="44">
        <f t="shared" si="5"/>
        <v>0</v>
      </c>
      <c r="Q23" s="42">
        <f t="shared" si="6"/>
        <v>0</v>
      </c>
      <c r="R23" s="42">
        <v>0</v>
      </c>
      <c r="S23" s="43">
        <v>0</v>
      </c>
      <c r="T23" s="42">
        <f t="shared" si="7"/>
        <v>0</v>
      </c>
      <c r="U23" s="42">
        <v>0</v>
      </c>
      <c r="V23" s="42">
        <v>0</v>
      </c>
      <c r="W23" s="42">
        <f t="shared" si="8"/>
        <v>0</v>
      </c>
      <c r="X23" s="42">
        <v>0</v>
      </c>
      <c r="Y23" s="43">
        <v>0</v>
      </c>
      <c r="Z23" s="44">
        <f t="shared" si="9"/>
        <v>0</v>
      </c>
      <c r="AA23" s="42">
        <f t="shared" si="10"/>
        <v>0</v>
      </c>
      <c r="AB23" s="42">
        <v>0</v>
      </c>
      <c r="AC23" s="43">
        <v>0</v>
      </c>
      <c r="AD23" s="42">
        <f t="shared" si="11"/>
        <v>0</v>
      </c>
      <c r="AE23" s="42">
        <v>0</v>
      </c>
      <c r="AF23" s="43">
        <v>0</v>
      </c>
      <c r="AG23" s="42">
        <f t="shared" si="12"/>
        <v>0</v>
      </c>
      <c r="AH23" s="42">
        <v>0</v>
      </c>
      <c r="AI23" s="43">
        <v>0</v>
      </c>
      <c r="AJ23" s="42">
        <f t="shared" si="13"/>
        <v>0</v>
      </c>
      <c r="AK23" s="42">
        <v>0</v>
      </c>
      <c r="AL23" s="43">
        <v>0</v>
      </c>
      <c r="AM23" s="42">
        <f t="shared" si="14"/>
        <v>0</v>
      </c>
      <c r="AN23" s="42">
        <v>0</v>
      </c>
      <c r="AO23" s="43">
        <v>0</v>
      </c>
    </row>
    <row r="24" spans="1:41" ht="19.5" customHeight="1">
      <c r="A24" s="41" t="s">
        <v>38</v>
      </c>
      <c r="B24" s="41" t="s">
        <v>38</v>
      </c>
      <c r="C24" s="41" t="s">
        <v>38</v>
      </c>
      <c r="D24" s="41" t="s">
        <v>210</v>
      </c>
      <c r="E24" s="42">
        <f t="shared" si="0"/>
        <v>58</v>
      </c>
      <c r="F24" s="42">
        <f t="shared" si="1"/>
        <v>58</v>
      </c>
      <c r="G24" s="42">
        <f t="shared" si="2"/>
        <v>58</v>
      </c>
      <c r="H24" s="42">
        <v>0</v>
      </c>
      <c r="I24" s="43">
        <v>58</v>
      </c>
      <c r="J24" s="42">
        <f t="shared" si="3"/>
        <v>0</v>
      </c>
      <c r="K24" s="42">
        <v>0</v>
      </c>
      <c r="L24" s="43">
        <v>0</v>
      </c>
      <c r="M24" s="42">
        <f t="shared" si="4"/>
        <v>0</v>
      </c>
      <c r="N24" s="42">
        <v>0</v>
      </c>
      <c r="O24" s="43">
        <v>0</v>
      </c>
      <c r="P24" s="44">
        <f t="shared" si="5"/>
        <v>0</v>
      </c>
      <c r="Q24" s="42">
        <f t="shared" si="6"/>
        <v>0</v>
      </c>
      <c r="R24" s="42">
        <v>0</v>
      </c>
      <c r="S24" s="43">
        <v>0</v>
      </c>
      <c r="T24" s="42">
        <f t="shared" si="7"/>
        <v>0</v>
      </c>
      <c r="U24" s="42">
        <v>0</v>
      </c>
      <c r="V24" s="42">
        <v>0</v>
      </c>
      <c r="W24" s="42">
        <f t="shared" si="8"/>
        <v>0</v>
      </c>
      <c r="X24" s="42">
        <v>0</v>
      </c>
      <c r="Y24" s="43">
        <v>0</v>
      </c>
      <c r="Z24" s="44">
        <f t="shared" si="9"/>
        <v>0</v>
      </c>
      <c r="AA24" s="42">
        <f t="shared" si="10"/>
        <v>0</v>
      </c>
      <c r="AB24" s="42">
        <v>0</v>
      </c>
      <c r="AC24" s="43">
        <v>0</v>
      </c>
      <c r="AD24" s="42">
        <f t="shared" si="11"/>
        <v>0</v>
      </c>
      <c r="AE24" s="42">
        <v>0</v>
      </c>
      <c r="AF24" s="43">
        <v>0</v>
      </c>
      <c r="AG24" s="42">
        <f t="shared" si="12"/>
        <v>0</v>
      </c>
      <c r="AH24" s="42">
        <v>0</v>
      </c>
      <c r="AI24" s="43">
        <v>0</v>
      </c>
      <c r="AJ24" s="42">
        <f t="shared" si="13"/>
        <v>0</v>
      </c>
      <c r="AK24" s="42">
        <v>0</v>
      </c>
      <c r="AL24" s="43">
        <v>0</v>
      </c>
      <c r="AM24" s="42">
        <f t="shared" si="14"/>
        <v>0</v>
      </c>
      <c r="AN24" s="42">
        <v>0</v>
      </c>
      <c r="AO24" s="43">
        <v>0</v>
      </c>
    </row>
    <row r="25" spans="1:41" ht="19.5" customHeight="1">
      <c r="A25" s="41" t="s">
        <v>211</v>
      </c>
      <c r="B25" s="41" t="s">
        <v>112</v>
      </c>
      <c r="C25" s="41" t="s">
        <v>86</v>
      </c>
      <c r="D25" s="41" t="s">
        <v>212</v>
      </c>
      <c r="E25" s="42">
        <f t="shared" si="0"/>
        <v>58</v>
      </c>
      <c r="F25" s="42">
        <f t="shared" si="1"/>
        <v>58</v>
      </c>
      <c r="G25" s="42">
        <f t="shared" si="2"/>
        <v>58</v>
      </c>
      <c r="H25" s="42">
        <v>0</v>
      </c>
      <c r="I25" s="43">
        <v>58</v>
      </c>
      <c r="J25" s="42">
        <f t="shared" si="3"/>
        <v>0</v>
      </c>
      <c r="K25" s="42">
        <v>0</v>
      </c>
      <c r="L25" s="43">
        <v>0</v>
      </c>
      <c r="M25" s="42">
        <f t="shared" si="4"/>
        <v>0</v>
      </c>
      <c r="N25" s="42">
        <v>0</v>
      </c>
      <c r="O25" s="43">
        <v>0</v>
      </c>
      <c r="P25" s="44">
        <f t="shared" si="5"/>
        <v>0</v>
      </c>
      <c r="Q25" s="42">
        <f t="shared" si="6"/>
        <v>0</v>
      </c>
      <c r="R25" s="42">
        <v>0</v>
      </c>
      <c r="S25" s="43">
        <v>0</v>
      </c>
      <c r="T25" s="42">
        <f t="shared" si="7"/>
        <v>0</v>
      </c>
      <c r="U25" s="42">
        <v>0</v>
      </c>
      <c r="V25" s="42">
        <v>0</v>
      </c>
      <c r="W25" s="42">
        <f t="shared" si="8"/>
        <v>0</v>
      </c>
      <c r="X25" s="42">
        <v>0</v>
      </c>
      <c r="Y25" s="43">
        <v>0</v>
      </c>
      <c r="Z25" s="44">
        <f t="shared" si="9"/>
        <v>0</v>
      </c>
      <c r="AA25" s="42">
        <f t="shared" si="10"/>
        <v>0</v>
      </c>
      <c r="AB25" s="42">
        <v>0</v>
      </c>
      <c r="AC25" s="43">
        <v>0</v>
      </c>
      <c r="AD25" s="42">
        <f t="shared" si="11"/>
        <v>0</v>
      </c>
      <c r="AE25" s="42">
        <v>0</v>
      </c>
      <c r="AF25" s="43">
        <v>0</v>
      </c>
      <c r="AG25" s="42">
        <f t="shared" si="12"/>
        <v>0</v>
      </c>
      <c r="AH25" s="42">
        <v>0</v>
      </c>
      <c r="AI25" s="43">
        <v>0</v>
      </c>
      <c r="AJ25" s="42">
        <f t="shared" si="13"/>
        <v>0</v>
      </c>
      <c r="AK25" s="42">
        <v>0</v>
      </c>
      <c r="AL25" s="43">
        <v>0</v>
      </c>
      <c r="AM25" s="42">
        <f t="shared" si="14"/>
        <v>0</v>
      </c>
      <c r="AN25" s="42">
        <v>0</v>
      </c>
      <c r="AO25" s="43">
        <v>0</v>
      </c>
    </row>
    <row r="26" spans="1:41" ht="19.5" customHeight="1">
      <c r="A26" s="41" t="s">
        <v>38</v>
      </c>
      <c r="B26" s="41" t="s">
        <v>38</v>
      </c>
      <c r="C26" s="41" t="s">
        <v>38</v>
      </c>
      <c r="D26" s="41" t="s">
        <v>213</v>
      </c>
      <c r="E26" s="42">
        <f t="shared" si="0"/>
        <v>0.05</v>
      </c>
      <c r="F26" s="42">
        <f t="shared" si="1"/>
        <v>0.05</v>
      </c>
      <c r="G26" s="42">
        <f t="shared" si="2"/>
        <v>0.05</v>
      </c>
      <c r="H26" s="42">
        <v>0.05</v>
      </c>
      <c r="I26" s="43">
        <v>0</v>
      </c>
      <c r="J26" s="42">
        <f t="shared" si="3"/>
        <v>0</v>
      </c>
      <c r="K26" s="42">
        <v>0</v>
      </c>
      <c r="L26" s="43">
        <v>0</v>
      </c>
      <c r="M26" s="42">
        <f t="shared" si="4"/>
        <v>0</v>
      </c>
      <c r="N26" s="42">
        <v>0</v>
      </c>
      <c r="O26" s="43">
        <v>0</v>
      </c>
      <c r="P26" s="44">
        <f t="shared" si="5"/>
        <v>0</v>
      </c>
      <c r="Q26" s="42">
        <f t="shared" si="6"/>
        <v>0</v>
      </c>
      <c r="R26" s="42">
        <v>0</v>
      </c>
      <c r="S26" s="43">
        <v>0</v>
      </c>
      <c r="T26" s="42">
        <f t="shared" si="7"/>
        <v>0</v>
      </c>
      <c r="U26" s="42">
        <v>0</v>
      </c>
      <c r="V26" s="42">
        <v>0</v>
      </c>
      <c r="W26" s="42">
        <f t="shared" si="8"/>
        <v>0</v>
      </c>
      <c r="X26" s="42">
        <v>0</v>
      </c>
      <c r="Y26" s="43">
        <v>0</v>
      </c>
      <c r="Z26" s="44">
        <f t="shared" si="9"/>
        <v>0</v>
      </c>
      <c r="AA26" s="42">
        <f t="shared" si="10"/>
        <v>0</v>
      </c>
      <c r="AB26" s="42">
        <v>0</v>
      </c>
      <c r="AC26" s="43">
        <v>0</v>
      </c>
      <c r="AD26" s="42">
        <f t="shared" si="11"/>
        <v>0</v>
      </c>
      <c r="AE26" s="42">
        <v>0</v>
      </c>
      <c r="AF26" s="43">
        <v>0</v>
      </c>
      <c r="AG26" s="42">
        <f t="shared" si="12"/>
        <v>0</v>
      </c>
      <c r="AH26" s="42">
        <v>0</v>
      </c>
      <c r="AI26" s="43">
        <v>0</v>
      </c>
      <c r="AJ26" s="42">
        <f t="shared" si="13"/>
        <v>0</v>
      </c>
      <c r="AK26" s="42">
        <v>0</v>
      </c>
      <c r="AL26" s="43">
        <v>0</v>
      </c>
      <c r="AM26" s="42">
        <f t="shared" si="14"/>
        <v>0</v>
      </c>
      <c r="AN26" s="42">
        <v>0</v>
      </c>
      <c r="AO26" s="43">
        <v>0</v>
      </c>
    </row>
    <row r="27" spans="1:41" ht="19.5" customHeight="1">
      <c r="A27" s="41" t="s">
        <v>214</v>
      </c>
      <c r="B27" s="41" t="s">
        <v>85</v>
      </c>
      <c r="C27" s="41" t="s">
        <v>86</v>
      </c>
      <c r="D27" s="41" t="s">
        <v>215</v>
      </c>
      <c r="E27" s="42">
        <f t="shared" si="0"/>
        <v>0.05</v>
      </c>
      <c r="F27" s="42">
        <f t="shared" si="1"/>
        <v>0.05</v>
      </c>
      <c r="G27" s="42">
        <f t="shared" si="2"/>
        <v>0.05</v>
      </c>
      <c r="H27" s="42">
        <v>0.05</v>
      </c>
      <c r="I27" s="43">
        <v>0</v>
      </c>
      <c r="J27" s="42">
        <f t="shared" si="3"/>
        <v>0</v>
      </c>
      <c r="K27" s="42">
        <v>0</v>
      </c>
      <c r="L27" s="43">
        <v>0</v>
      </c>
      <c r="M27" s="42">
        <f t="shared" si="4"/>
        <v>0</v>
      </c>
      <c r="N27" s="42">
        <v>0</v>
      </c>
      <c r="O27" s="43">
        <v>0</v>
      </c>
      <c r="P27" s="44">
        <f t="shared" si="5"/>
        <v>0</v>
      </c>
      <c r="Q27" s="42">
        <f t="shared" si="6"/>
        <v>0</v>
      </c>
      <c r="R27" s="42">
        <v>0</v>
      </c>
      <c r="S27" s="43">
        <v>0</v>
      </c>
      <c r="T27" s="42">
        <f t="shared" si="7"/>
        <v>0</v>
      </c>
      <c r="U27" s="42">
        <v>0</v>
      </c>
      <c r="V27" s="42">
        <v>0</v>
      </c>
      <c r="W27" s="42">
        <f t="shared" si="8"/>
        <v>0</v>
      </c>
      <c r="X27" s="42">
        <v>0</v>
      </c>
      <c r="Y27" s="43">
        <v>0</v>
      </c>
      <c r="Z27" s="44">
        <f t="shared" si="9"/>
        <v>0</v>
      </c>
      <c r="AA27" s="42">
        <f t="shared" si="10"/>
        <v>0</v>
      </c>
      <c r="AB27" s="42">
        <v>0</v>
      </c>
      <c r="AC27" s="43">
        <v>0</v>
      </c>
      <c r="AD27" s="42">
        <f t="shared" si="11"/>
        <v>0</v>
      </c>
      <c r="AE27" s="42">
        <v>0</v>
      </c>
      <c r="AF27" s="43">
        <v>0</v>
      </c>
      <c r="AG27" s="42">
        <f t="shared" si="12"/>
        <v>0</v>
      </c>
      <c r="AH27" s="42">
        <v>0</v>
      </c>
      <c r="AI27" s="43">
        <v>0</v>
      </c>
      <c r="AJ27" s="42">
        <f t="shared" si="13"/>
        <v>0</v>
      </c>
      <c r="AK27" s="42">
        <v>0</v>
      </c>
      <c r="AL27" s="43">
        <v>0</v>
      </c>
      <c r="AM27" s="42">
        <f t="shared" si="14"/>
        <v>0</v>
      </c>
      <c r="AN27" s="42">
        <v>0</v>
      </c>
      <c r="AO27" s="43">
        <v>0</v>
      </c>
    </row>
    <row r="28" spans="1:41" ht="19.5" customHeight="1">
      <c r="A28" s="41" t="s">
        <v>38</v>
      </c>
      <c r="B28" s="41" t="s">
        <v>38</v>
      </c>
      <c r="C28" s="41" t="s">
        <v>38</v>
      </c>
      <c r="D28" s="41" t="s">
        <v>99</v>
      </c>
      <c r="E28" s="42">
        <f t="shared" si="0"/>
        <v>469.21</v>
      </c>
      <c r="F28" s="42">
        <f t="shared" si="1"/>
        <v>469.21</v>
      </c>
      <c r="G28" s="42">
        <f t="shared" si="2"/>
        <v>469.21</v>
      </c>
      <c r="H28" s="42">
        <v>159.63</v>
      </c>
      <c r="I28" s="43">
        <v>309.58</v>
      </c>
      <c r="J28" s="42">
        <f t="shared" si="3"/>
        <v>0</v>
      </c>
      <c r="K28" s="42">
        <v>0</v>
      </c>
      <c r="L28" s="43">
        <v>0</v>
      </c>
      <c r="M28" s="42">
        <f t="shared" si="4"/>
        <v>0</v>
      </c>
      <c r="N28" s="42">
        <v>0</v>
      </c>
      <c r="O28" s="43">
        <v>0</v>
      </c>
      <c r="P28" s="44">
        <f t="shared" si="5"/>
        <v>0</v>
      </c>
      <c r="Q28" s="42">
        <f t="shared" si="6"/>
        <v>0</v>
      </c>
      <c r="R28" s="42">
        <v>0</v>
      </c>
      <c r="S28" s="43">
        <v>0</v>
      </c>
      <c r="T28" s="42">
        <f t="shared" si="7"/>
        <v>0</v>
      </c>
      <c r="U28" s="42">
        <v>0</v>
      </c>
      <c r="V28" s="42">
        <v>0</v>
      </c>
      <c r="W28" s="42">
        <f t="shared" si="8"/>
        <v>0</v>
      </c>
      <c r="X28" s="42">
        <v>0</v>
      </c>
      <c r="Y28" s="43">
        <v>0</v>
      </c>
      <c r="Z28" s="44">
        <f t="shared" si="9"/>
        <v>0</v>
      </c>
      <c r="AA28" s="42">
        <f t="shared" si="10"/>
        <v>0</v>
      </c>
      <c r="AB28" s="42">
        <v>0</v>
      </c>
      <c r="AC28" s="43">
        <v>0</v>
      </c>
      <c r="AD28" s="42">
        <f t="shared" si="11"/>
        <v>0</v>
      </c>
      <c r="AE28" s="42">
        <v>0</v>
      </c>
      <c r="AF28" s="43">
        <v>0</v>
      </c>
      <c r="AG28" s="42">
        <f t="shared" si="12"/>
        <v>0</v>
      </c>
      <c r="AH28" s="42">
        <v>0</v>
      </c>
      <c r="AI28" s="43">
        <v>0</v>
      </c>
      <c r="AJ28" s="42">
        <f t="shared" si="13"/>
        <v>0</v>
      </c>
      <c r="AK28" s="42">
        <v>0</v>
      </c>
      <c r="AL28" s="43">
        <v>0</v>
      </c>
      <c r="AM28" s="42">
        <f t="shared" si="14"/>
        <v>0</v>
      </c>
      <c r="AN28" s="42">
        <v>0</v>
      </c>
      <c r="AO28" s="43">
        <v>0</v>
      </c>
    </row>
    <row r="29" spans="1:41" ht="19.5" customHeight="1">
      <c r="A29" s="41" t="s">
        <v>38</v>
      </c>
      <c r="B29" s="41" t="s">
        <v>38</v>
      </c>
      <c r="C29" s="41" t="s">
        <v>38</v>
      </c>
      <c r="D29" s="41" t="s">
        <v>100</v>
      </c>
      <c r="E29" s="42">
        <f t="shared" si="0"/>
        <v>469.21</v>
      </c>
      <c r="F29" s="42">
        <f t="shared" si="1"/>
        <v>469.21</v>
      </c>
      <c r="G29" s="42">
        <f t="shared" si="2"/>
        <v>469.21</v>
      </c>
      <c r="H29" s="42">
        <v>159.63</v>
      </c>
      <c r="I29" s="43">
        <v>309.58</v>
      </c>
      <c r="J29" s="42">
        <f t="shared" si="3"/>
        <v>0</v>
      </c>
      <c r="K29" s="42">
        <v>0</v>
      </c>
      <c r="L29" s="43">
        <v>0</v>
      </c>
      <c r="M29" s="42">
        <f t="shared" si="4"/>
        <v>0</v>
      </c>
      <c r="N29" s="42">
        <v>0</v>
      </c>
      <c r="O29" s="43">
        <v>0</v>
      </c>
      <c r="P29" s="44">
        <f t="shared" si="5"/>
        <v>0</v>
      </c>
      <c r="Q29" s="42">
        <f t="shared" si="6"/>
        <v>0</v>
      </c>
      <c r="R29" s="42">
        <v>0</v>
      </c>
      <c r="S29" s="43">
        <v>0</v>
      </c>
      <c r="T29" s="42">
        <f t="shared" si="7"/>
        <v>0</v>
      </c>
      <c r="U29" s="42">
        <v>0</v>
      </c>
      <c r="V29" s="42">
        <v>0</v>
      </c>
      <c r="W29" s="42">
        <f t="shared" si="8"/>
        <v>0</v>
      </c>
      <c r="X29" s="42">
        <v>0</v>
      </c>
      <c r="Y29" s="43">
        <v>0</v>
      </c>
      <c r="Z29" s="44">
        <f t="shared" si="9"/>
        <v>0</v>
      </c>
      <c r="AA29" s="42">
        <f t="shared" si="10"/>
        <v>0</v>
      </c>
      <c r="AB29" s="42">
        <v>0</v>
      </c>
      <c r="AC29" s="43">
        <v>0</v>
      </c>
      <c r="AD29" s="42">
        <f t="shared" si="11"/>
        <v>0</v>
      </c>
      <c r="AE29" s="42">
        <v>0</v>
      </c>
      <c r="AF29" s="43">
        <v>0</v>
      </c>
      <c r="AG29" s="42">
        <f t="shared" si="12"/>
        <v>0</v>
      </c>
      <c r="AH29" s="42">
        <v>0</v>
      </c>
      <c r="AI29" s="43">
        <v>0</v>
      </c>
      <c r="AJ29" s="42">
        <f t="shared" si="13"/>
        <v>0</v>
      </c>
      <c r="AK29" s="42">
        <v>0</v>
      </c>
      <c r="AL29" s="43">
        <v>0</v>
      </c>
      <c r="AM29" s="42">
        <f t="shared" si="14"/>
        <v>0</v>
      </c>
      <c r="AN29" s="42">
        <v>0</v>
      </c>
      <c r="AO29" s="43">
        <v>0</v>
      </c>
    </row>
    <row r="30" spans="1:41" ht="19.5" customHeight="1">
      <c r="A30" s="41" t="s">
        <v>38</v>
      </c>
      <c r="B30" s="41" t="s">
        <v>38</v>
      </c>
      <c r="C30" s="41" t="s">
        <v>38</v>
      </c>
      <c r="D30" s="41" t="s">
        <v>216</v>
      </c>
      <c r="E30" s="42">
        <f t="shared" si="0"/>
        <v>469.17999999999995</v>
      </c>
      <c r="F30" s="42">
        <f t="shared" si="1"/>
        <v>469.17999999999995</v>
      </c>
      <c r="G30" s="42">
        <f t="shared" si="2"/>
        <v>469.17999999999995</v>
      </c>
      <c r="H30" s="42">
        <v>159.6</v>
      </c>
      <c r="I30" s="43">
        <v>309.58</v>
      </c>
      <c r="J30" s="42">
        <f t="shared" si="3"/>
        <v>0</v>
      </c>
      <c r="K30" s="42">
        <v>0</v>
      </c>
      <c r="L30" s="43">
        <v>0</v>
      </c>
      <c r="M30" s="42">
        <f t="shared" si="4"/>
        <v>0</v>
      </c>
      <c r="N30" s="42">
        <v>0</v>
      </c>
      <c r="O30" s="43">
        <v>0</v>
      </c>
      <c r="P30" s="44">
        <f t="shared" si="5"/>
        <v>0</v>
      </c>
      <c r="Q30" s="42">
        <f t="shared" si="6"/>
        <v>0</v>
      </c>
      <c r="R30" s="42">
        <v>0</v>
      </c>
      <c r="S30" s="43">
        <v>0</v>
      </c>
      <c r="T30" s="42">
        <f t="shared" si="7"/>
        <v>0</v>
      </c>
      <c r="U30" s="42">
        <v>0</v>
      </c>
      <c r="V30" s="42">
        <v>0</v>
      </c>
      <c r="W30" s="42">
        <f t="shared" si="8"/>
        <v>0</v>
      </c>
      <c r="X30" s="42">
        <v>0</v>
      </c>
      <c r="Y30" s="43">
        <v>0</v>
      </c>
      <c r="Z30" s="44">
        <f t="shared" si="9"/>
        <v>0</v>
      </c>
      <c r="AA30" s="42">
        <f t="shared" si="10"/>
        <v>0</v>
      </c>
      <c r="AB30" s="42">
        <v>0</v>
      </c>
      <c r="AC30" s="43">
        <v>0</v>
      </c>
      <c r="AD30" s="42">
        <f t="shared" si="11"/>
        <v>0</v>
      </c>
      <c r="AE30" s="42">
        <v>0</v>
      </c>
      <c r="AF30" s="43">
        <v>0</v>
      </c>
      <c r="AG30" s="42">
        <f t="shared" si="12"/>
        <v>0</v>
      </c>
      <c r="AH30" s="42">
        <v>0</v>
      </c>
      <c r="AI30" s="43">
        <v>0</v>
      </c>
      <c r="AJ30" s="42">
        <f t="shared" si="13"/>
        <v>0</v>
      </c>
      <c r="AK30" s="42">
        <v>0</v>
      </c>
      <c r="AL30" s="43">
        <v>0</v>
      </c>
      <c r="AM30" s="42">
        <f t="shared" si="14"/>
        <v>0</v>
      </c>
      <c r="AN30" s="42">
        <v>0</v>
      </c>
      <c r="AO30" s="43">
        <v>0</v>
      </c>
    </row>
    <row r="31" spans="1:41" ht="19.5" customHeight="1">
      <c r="A31" s="41" t="s">
        <v>217</v>
      </c>
      <c r="B31" s="41" t="s">
        <v>85</v>
      </c>
      <c r="C31" s="41" t="s">
        <v>101</v>
      </c>
      <c r="D31" s="41" t="s">
        <v>218</v>
      </c>
      <c r="E31" s="42">
        <f t="shared" si="0"/>
        <v>203.2</v>
      </c>
      <c r="F31" s="42">
        <f t="shared" si="1"/>
        <v>203.2</v>
      </c>
      <c r="G31" s="42">
        <f t="shared" si="2"/>
        <v>203.2</v>
      </c>
      <c r="H31" s="42">
        <v>130.2</v>
      </c>
      <c r="I31" s="43">
        <v>73</v>
      </c>
      <c r="J31" s="42">
        <f t="shared" si="3"/>
        <v>0</v>
      </c>
      <c r="K31" s="42">
        <v>0</v>
      </c>
      <c r="L31" s="43">
        <v>0</v>
      </c>
      <c r="M31" s="42">
        <f t="shared" si="4"/>
        <v>0</v>
      </c>
      <c r="N31" s="42">
        <v>0</v>
      </c>
      <c r="O31" s="43">
        <v>0</v>
      </c>
      <c r="P31" s="44">
        <f t="shared" si="5"/>
        <v>0</v>
      </c>
      <c r="Q31" s="42">
        <f t="shared" si="6"/>
        <v>0</v>
      </c>
      <c r="R31" s="42">
        <v>0</v>
      </c>
      <c r="S31" s="43">
        <v>0</v>
      </c>
      <c r="T31" s="42">
        <f t="shared" si="7"/>
        <v>0</v>
      </c>
      <c r="U31" s="42">
        <v>0</v>
      </c>
      <c r="V31" s="42">
        <v>0</v>
      </c>
      <c r="W31" s="42">
        <f t="shared" si="8"/>
        <v>0</v>
      </c>
      <c r="X31" s="42">
        <v>0</v>
      </c>
      <c r="Y31" s="43">
        <v>0</v>
      </c>
      <c r="Z31" s="44">
        <f t="shared" si="9"/>
        <v>0</v>
      </c>
      <c r="AA31" s="42">
        <f t="shared" si="10"/>
        <v>0</v>
      </c>
      <c r="AB31" s="42">
        <v>0</v>
      </c>
      <c r="AC31" s="43">
        <v>0</v>
      </c>
      <c r="AD31" s="42">
        <f t="shared" si="11"/>
        <v>0</v>
      </c>
      <c r="AE31" s="42">
        <v>0</v>
      </c>
      <c r="AF31" s="43">
        <v>0</v>
      </c>
      <c r="AG31" s="42">
        <f t="shared" si="12"/>
        <v>0</v>
      </c>
      <c r="AH31" s="42">
        <v>0</v>
      </c>
      <c r="AI31" s="43">
        <v>0</v>
      </c>
      <c r="AJ31" s="42">
        <f t="shared" si="13"/>
        <v>0</v>
      </c>
      <c r="AK31" s="42">
        <v>0</v>
      </c>
      <c r="AL31" s="43">
        <v>0</v>
      </c>
      <c r="AM31" s="42">
        <f t="shared" si="14"/>
        <v>0</v>
      </c>
      <c r="AN31" s="42">
        <v>0</v>
      </c>
      <c r="AO31" s="43">
        <v>0</v>
      </c>
    </row>
    <row r="32" spans="1:41" ht="19.5" customHeight="1">
      <c r="A32" s="41" t="s">
        <v>217</v>
      </c>
      <c r="B32" s="41" t="s">
        <v>84</v>
      </c>
      <c r="C32" s="41" t="s">
        <v>101</v>
      </c>
      <c r="D32" s="41" t="s">
        <v>219</v>
      </c>
      <c r="E32" s="42">
        <f t="shared" si="0"/>
        <v>265.98</v>
      </c>
      <c r="F32" s="42">
        <f t="shared" si="1"/>
        <v>265.98</v>
      </c>
      <c r="G32" s="42">
        <f t="shared" si="2"/>
        <v>265.98</v>
      </c>
      <c r="H32" s="42">
        <v>29.4</v>
      </c>
      <c r="I32" s="43">
        <v>236.58</v>
      </c>
      <c r="J32" s="42">
        <f t="shared" si="3"/>
        <v>0</v>
      </c>
      <c r="K32" s="42">
        <v>0</v>
      </c>
      <c r="L32" s="43">
        <v>0</v>
      </c>
      <c r="M32" s="42">
        <f t="shared" si="4"/>
        <v>0</v>
      </c>
      <c r="N32" s="42">
        <v>0</v>
      </c>
      <c r="O32" s="43">
        <v>0</v>
      </c>
      <c r="P32" s="44">
        <f t="shared" si="5"/>
        <v>0</v>
      </c>
      <c r="Q32" s="42">
        <f t="shared" si="6"/>
        <v>0</v>
      </c>
      <c r="R32" s="42">
        <v>0</v>
      </c>
      <c r="S32" s="43">
        <v>0</v>
      </c>
      <c r="T32" s="42">
        <f t="shared" si="7"/>
        <v>0</v>
      </c>
      <c r="U32" s="42">
        <v>0</v>
      </c>
      <c r="V32" s="42">
        <v>0</v>
      </c>
      <c r="W32" s="42">
        <f t="shared" si="8"/>
        <v>0</v>
      </c>
      <c r="X32" s="42">
        <v>0</v>
      </c>
      <c r="Y32" s="43">
        <v>0</v>
      </c>
      <c r="Z32" s="44">
        <f t="shared" si="9"/>
        <v>0</v>
      </c>
      <c r="AA32" s="42">
        <f t="shared" si="10"/>
        <v>0</v>
      </c>
      <c r="AB32" s="42">
        <v>0</v>
      </c>
      <c r="AC32" s="43">
        <v>0</v>
      </c>
      <c r="AD32" s="42">
        <f t="shared" si="11"/>
        <v>0</v>
      </c>
      <c r="AE32" s="42">
        <v>0</v>
      </c>
      <c r="AF32" s="43">
        <v>0</v>
      </c>
      <c r="AG32" s="42">
        <f t="shared" si="12"/>
        <v>0</v>
      </c>
      <c r="AH32" s="42">
        <v>0</v>
      </c>
      <c r="AI32" s="43">
        <v>0</v>
      </c>
      <c r="AJ32" s="42">
        <f t="shared" si="13"/>
        <v>0</v>
      </c>
      <c r="AK32" s="42">
        <v>0</v>
      </c>
      <c r="AL32" s="43">
        <v>0</v>
      </c>
      <c r="AM32" s="42">
        <f t="shared" si="14"/>
        <v>0</v>
      </c>
      <c r="AN32" s="42">
        <v>0</v>
      </c>
      <c r="AO32" s="43">
        <v>0</v>
      </c>
    </row>
    <row r="33" spans="1:41" ht="19.5" customHeight="1">
      <c r="A33" s="41" t="s">
        <v>38</v>
      </c>
      <c r="B33" s="41" t="s">
        <v>38</v>
      </c>
      <c r="C33" s="41" t="s">
        <v>38</v>
      </c>
      <c r="D33" s="41" t="s">
        <v>213</v>
      </c>
      <c r="E33" s="42">
        <f t="shared" si="0"/>
        <v>0.03</v>
      </c>
      <c r="F33" s="42">
        <f t="shared" si="1"/>
        <v>0.03</v>
      </c>
      <c r="G33" s="42">
        <f t="shared" si="2"/>
        <v>0.03</v>
      </c>
      <c r="H33" s="42">
        <v>0.03</v>
      </c>
      <c r="I33" s="43">
        <v>0</v>
      </c>
      <c r="J33" s="42">
        <f t="shared" si="3"/>
        <v>0</v>
      </c>
      <c r="K33" s="42">
        <v>0</v>
      </c>
      <c r="L33" s="43">
        <v>0</v>
      </c>
      <c r="M33" s="42">
        <f t="shared" si="4"/>
        <v>0</v>
      </c>
      <c r="N33" s="42">
        <v>0</v>
      </c>
      <c r="O33" s="43">
        <v>0</v>
      </c>
      <c r="P33" s="44">
        <f t="shared" si="5"/>
        <v>0</v>
      </c>
      <c r="Q33" s="42">
        <f t="shared" si="6"/>
        <v>0</v>
      </c>
      <c r="R33" s="42">
        <v>0</v>
      </c>
      <c r="S33" s="43">
        <v>0</v>
      </c>
      <c r="T33" s="42">
        <f t="shared" si="7"/>
        <v>0</v>
      </c>
      <c r="U33" s="42">
        <v>0</v>
      </c>
      <c r="V33" s="42">
        <v>0</v>
      </c>
      <c r="W33" s="42">
        <f t="shared" si="8"/>
        <v>0</v>
      </c>
      <c r="X33" s="42">
        <v>0</v>
      </c>
      <c r="Y33" s="43">
        <v>0</v>
      </c>
      <c r="Z33" s="44">
        <f t="shared" si="9"/>
        <v>0</v>
      </c>
      <c r="AA33" s="42">
        <f t="shared" si="10"/>
        <v>0</v>
      </c>
      <c r="AB33" s="42">
        <v>0</v>
      </c>
      <c r="AC33" s="43">
        <v>0</v>
      </c>
      <c r="AD33" s="42">
        <f t="shared" si="11"/>
        <v>0</v>
      </c>
      <c r="AE33" s="42">
        <v>0</v>
      </c>
      <c r="AF33" s="43">
        <v>0</v>
      </c>
      <c r="AG33" s="42">
        <f t="shared" si="12"/>
        <v>0</v>
      </c>
      <c r="AH33" s="42">
        <v>0</v>
      </c>
      <c r="AI33" s="43">
        <v>0</v>
      </c>
      <c r="AJ33" s="42">
        <f t="shared" si="13"/>
        <v>0</v>
      </c>
      <c r="AK33" s="42">
        <v>0</v>
      </c>
      <c r="AL33" s="43">
        <v>0</v>
      </c>
      <c r="AM33" s="42">
        <f t="shared" si="14"/>
        <v>0</v>
      </c>
      <c r="AN33" s="42">
        <v>0</v>
      </c>
      <c r="AO33" s="43">
        <v>0</v>
      </c>
    </row>
    <row r="34" spans="1:41" ht="19.5" customHeight="1">
      <c r="A34" s="41" t="s">
        <v>214</v>
      </c>
      <c r="B34" s="41" t="s">
        <v>85</v>
      </c>
      <c r="C34" s="41" t="s">
        <v>101</v>
      </c>
      <c r="D34" s="41" t="s">
        <v>215</v>
      </c>
      <c r="E34" s="42">
        <f t="shared" si="0"/>
        <v>0.03</v>
      </c>
      <c r="F34" s="42">
        <f t="shared" si="1"/>
        <v>0.03</v>
      </c>
      <c r="G34" s="42">
        <f t="shared" si="2"/>
        <v>0.03</v>
      </c>
      <c r="H34" s="42">
        <v>0.03</v>
      </c>
      <c r="I34" s="43">
        <v>0</v>
      </c>
      <c r="J34" s="42">
        <f t="shared" si="3"/>
        <v>0</v>
      </c>
      <c r="K34" s="42">
        <v>0</v>
      </c>
      <c r="L34" s="43">
        <v>0</v>
      </c>
      <c r="M34" s="42">
        <f t="shared" si="4"/>
        <v>0</v>
      </c>
      <c r="N34" s="42">
        <v>0</v>
      </c>
      <c r="O34" s="43">
        <v>0</v>
      </c>
      <c r="P34" s="44">
        <f t="shared" si="5"/>
        <v>0</v>
      </c>
      <c r="Q34" s="42">
        <f t="shared" si="6"/>
        <v>0</v>
      </c>
      <c r="R34" s="42">
        <v>0</v>
      </c>
      <c r="S34" s="43">
        <v>0</v>
      </c>
      <c r="T34" s="42">
        <f t="shared" si="7"/>
        <v>0</v>
      </c>
      <c r="U34" s="42">
        <v>0</v>
      </c>
      <c r="V34" s="42">
        <v>0</v>
      </c>
      <c r="W34" s="42">
        <f t="shared" si="8"/>
        <v>0</v>
      </c>
      <c r="X34" s="42">
        <v>0</v>
      </c>
      <c r="Y34" s="43">
        <v>0</v>
      </c>
      <c r="Z34" s="44">
        <f t="shared" si="9"/>
        <v>0</v>
      </c>
      <c r="AA34" s="42">
        <f t="shared" si="10"/>
        <v>0</v>
      </c>
      <c r="AB34" s="42">
        <v>0</v>
      </c>
      <c r="AC34" s="43">
        <v>0</v>
      </c>
      <c r="AD34" s="42">
        <f t="shared" si="11"/>
        <v>0</v>
      </c>
      <c r="AE34" s="42">
        <v>0</v>
      </c>
      <c r="AF34" s="43">
        <v>0</v>
      </c>
      <c r="AG34" s="42">
        <f t="shared" si="12"/>
        <v>0</v>
      </c>
      <c r="AH34" s="42">
        <v>0</v>
      </c>
      <c r="AI34" s="43">
        <v>0</v>
      </c>
      <c r="AJ34" s="42">
        <f t="shared" si="13"/>
        <v>0</v>
      </c>
      <c r="AK34" s="42">
        <v>0</v>
      </c>
      <c r="AL34" s="43">
        <v>0</v>
      </c>
      <c r="AM34" s="42">
        <f t="shared" si="14"/>
        <v>0</v>
      </c>
      <c r="AN34" s="42">
        <v>0</v>
      </c>
      <c r="AO34" s="43">
        <v>0</v>
      </c>
    </row>
    <row r="35" spans="1:41" ht="19.5" customHeight="1">
      <c r="A35" s="41" t="s">
        <v>38</v>
      </c>
      <c r="B35" s="41" t="s">
        <v>38</v>
      </c>
      <c r="C35" s="41" t="s">
        <v>38</v>
      </c>
      <c r="D35" s="41" t="s">
        <v>104</v>
      </c>
      <c r="E35" s="42">
        <f t="shared" si="0"/>
        <v>17635.97</v>
      </c>
      <c r="F35" s="42">
        <f t="shared" si="1"/>
        <v>16030.07</v>
      </c>
      <c r="G35" s="42">
        <f t="shared" si="2"/>
        <v>16030.07</v>
      </c>
      <c r="H35" s="42">
        <v>3104.25</v>
      </c>
      <c r="I35" s="43">
        <v>12925.82</v>
      </c>
      <c r="J35" s="42">
        <f t="shared" si="3"/>
        <v>0</v>
      </c>
      <c r="K35" s="42">
        <v>0</v>
      </c>
      <c r="L35" s="43">
        <v>0</v>
      </c>
      <c r="M35" s="42">
        <f t="shared" si="4"/>
        <v>0</v>
      </c>
      <c r="N35" s="42">
        <v>0</v>
      </c>
      <c r="O35" s="43">
        <v>0</v>
      </c>
      <c r="P35" s="44">
        <f t="shared" si="5"/>
        <v>0</v>
      </c>
      <c r="Q35" s="42">
        <f t="shared" si="6"/>
        <v>0</v>
      </c>
      <c r="R35" s="42">
        <v>0</v>
      </c>
      <c r="S35" s="43">
        <v>0</v>
      </c>
      <c r="T35" s="42">
        <f t="shared" si="7"/>
        <v>0</v>
      </c>
      <c r="U35" s="42">
        <v>0</v>
      </c>
      <c r="V35" s="42">
        <v>0</v>
      </c>
      <c r="W35" s="42">
        <f t="shared" si="8"/>
        <v>0</v>
      </c>
      <c r="X35" s="42">
        <v>0</v>
      </c>
      <c r="Y35" s="43">
        <v>0</v>
      </c>
      <c r="Z35" s="44">
        <f t="shared" si="9"/>
        <v>1605.9</v>
      </c>
      <c r="AA35" s="42">
        <f t="shared" si="10"/>
        <v>1605.9</v>
      </c>
      <c r="AB35" s="42">
        <v>0</v>
      </c>
      <c r="AC35" s="43">
        <v>1605.9</v>
      </c>
      <c r="AD35" s="42">
        <f t="shared" si="11"/>
        <v>0</v>
      </c>
      <c r="AE35" s="42">
        <v>0</v>
      </c>
      <c r="AF35" s="43">
        <v>0</v>
      </c>
      <c r="AG35" s="42">
        <f t="shared" si="12"/>
        <v>0</v>
      </c>
      <c r="AH35" s="42">
        <v>0</v>
      </c>
      <c r="AI35" s="43">
        <v>0</v>
      </c>
      <c r="AJ35" s="42">
        <f t="shared" si="13"/>
        <v>0</v>
      </c>
      <c r="AK35" s="42">
        <v>0</v>
      </c>
      <c r="AL35" s="43">
        <v>0</v>
      </c>
      <c r="AM35" s="42">
        <f t="shared" si="14"/>
        <v>0</v>
      </c>
      <c r="AN35" s="42">
        <v>0</v>
      </c>
      <c r="AO35" s="43">
        <v>0</v>
      </c>
    </row>
    <row r="36" spans="1:41" ht="19.5" customHeight="1">
      <c r="A36" s="41" t="s">
        <v>38</v>
      </c>
      <c r="B36" s="41" t="s">
        <v>38</v>
      </c>
      <c r="C36" s="41" t="s">
        <v>38</v>
      </c>
      <c r="D36" s="41" t="s">
        <v>105</v>
      </c>
      <c r="E36" s="42">
        <f t="shared" si="0"/>
        <v>352.14</v>
      </c>
      <c r="F36" s="42">
        <f t="shared" si="1"/>
        <v>352.14</v>
      </c>
      <c r="G36" s="42">
        <f t="shared" si="2"/>
        <v>352.14</v>
      </c>
      <c r="H36" s="42">
        <v>201.22</v>
      </c>
      <c r="I36" s="43">
        <v>150.92</v>
      </c>
      <c r="J36" s="42">
        <f t="shared" si="3"/>
        <v>0</v>
      </c>
      <c r="K36" s="42">
        <v>0</v>
      </c>
      <c r="L36" s="43">
        <v>0</v>
      </c>
      <c r="M36" s="42">
        <f t="shared" si="4"/>
        <v>0</v>
      </c>
      <c r="N36" s="42">
        <v>0</v>
      </c>
      <c r="O36" s="43">
        <v>0</v>
      </c>
      <c r="P36" s="44">
        <f t="shared" si="5"/>
        <v>0</v>
      </c>
      <c r="Q36" s="42">
        <f t="shared" si="6"/>
        <v>0</v>
      </c>
      <c r="R36" s="42">
        <v>0</v>
      </c>
      <c r="S36" s="43">
        <v>0</v>
      </c>
      <c r="T36" s="42">
        <f t="shared" si="7"/>
        <v>0</v>
      </c>
      <c r="U36" s="42">
        <v>0</v>
      </c>
      <c r="V36" s="42">
        <v>0</v>
      </c>
      <c r="W36" s="42">
        <f t="shared" si="8"/>
        <v>0</v>
      </c>
      <c r="X36" s="42">
        <v>0</v>
      </c>
      <c r="Y36" s="43">
        <v>0</v>
      </c>
      <c r="Z36" s="44">
        <f t="shared" si="9"/>
        <v>0</v>
      </c>
      <c r="AA36" s="42">
        <f t="shared" si="10"/>
        <v>0</v>
      </c>
      <c r="AB36" s="42">
        <v>0</v>
      </c>
      <c r="AC36" s="43">
        <v>0</v>
      </c>
      <c r="AD36" s="42">
        <f t="shared" si="11"/>
        <v>0</v>
      </c>
      <c r="AE36" s="42">
        <v>0</v>
      </c>
      <c r="AF36" s="43">
        <v>0</v>
      </c>
      <c r="AG36" s="42">
        <f t="shared" si="12"/>
        <v>0</v>
      </c>
      <c r="AH36" s="42">
        <v>0</v>
      </c>
      <c r="AI36" s="43">
        <v>0</v>
      </c>
      <c r="AJ36" s="42">
        <f t="shared" si="13"/>
        <v>0</v>
      </c>
      <c r="AK36" s="42">
        <v>0</v>
      </c>
      <c r="AL36" s="43">
        <v>0</v>
      </c>
      <c r="AM36" s="42">
        <f t="shared" si="14"/>
        <v>0</v>
      </c>
      <c r="AN36" s="42">
        <v>0</v>
      </c>
      <c r="AO36" s="43">
        <v>0</v>
      </c>
    </row>
    <row r="37" spans="1:41" ht="19.5" customHeight="1">
      <c r="A37" s="41" t="s">
        <v>38</v>
      </c>
      <c r="B37" s="41" t="s">
        <v>38</v>
      </c>
      <c r="C37" s="41" t="s">
        <v>38</v>
      </c>
      <c r="D37" s="41" t="s">
        <v>216</v>
      </c>
      <c r="E37" s="42">
        <f t="shared" si="0"/>
        <v>345.49</v>
      </c>
      <c r="F37" s="42">
        <f t="shared" si="1"/>
        <v>345.49</v>
      </c>
      <c r="G37" s="42">
        <f t="shared" si="2"/>
        <v>345.49</v>
      </c>
      <c r="H37" s="42">
        <v>201.19</v>
      </c>
      <c r="I37" s="43">
        <v>144.3</v>
      </c>
      <c r="J37" s="42">
        <f t="shared" si="3"/>
        <v>0</v>
      </c>
      <c r="K37" s="42">
        <v>0</v>
      </c>
      <c r="L37" s="43">
        <v>0</v>
      </c>
      <c r="M37" s="42">
        <f t="shared" si="4"/>
        <v>0</v>
      </c>
      <c r="N37" s="42">
        <v>0</v>
      </c>
      <c r="O37" s="43">
        <v>0</v>
      </c>
      <c r="P37" s="44">
        <f t="shared" si="5"/>
        <v>0</v>
      </c>
      <c r="Q37" s="42">
        <f t="shared" si="6"/>
        <v>0</v>
      </c>
      <c r="R37" s="42">
        <v>0</v>
      </c>
      <c r="S37" s="43">
        <v>0</v>
      </c>
      <c r="T37" s="42">
        <f t="shared" si="7"/>
        <v>0</v>
      </c>
      <c r="U37" s="42">
        <v>0</v>
      </c>
      <c r="V37" s="42">
        <v>0</v>
      </c>
      <c r="W37" s="42">
        <f t="shared" si="8"/>
        <v>0</v>
      </c>
      <c r="X37" s="42">
        <v>0</v>
      </c>
      <c r="Y37" s="43">
        <v>0</v>
      </c>
      <c r="Z37" s="44">
        <f t="shared" si="9"/>
        <v>0</v>
      </c>
      <c r="AA37" s="42">
        <f t="shared" si="10"/>
        <v>0</v>
      </c>
      <c r="AB37" s="42">
        <v>0</v>
      </c>
      <c r="AC37" s="43">
        <v>0</v>
      </c>
      <c r="AD37" s="42">
        <f t="shared" si="11"/>
        <v>0</v>
      </c>
      <c r="AE37" s="42">
        <v>0</v>
      </c>
      <c r="AF37" s="43">
        <v>0</v>
      </c>
      <c r="AG37" s="42">
        <f t="shared" si="12"/>
        <v>0</v>
      </c>
      <c r="AH37" s="42">
        <v>0</v>
      </c>
      <c r="AI37" s="43">
        <v>0</v>
      </c>
      <c r="AJ37" s="42">
        <f t="shared" si="13"/>
        <v>0</v>
      </c>
      <c r="AK37" s="42">
        <v>0</v>
      </c>
      <c r="AL37" s="43">
        <v>0</v>
      </c>
      <c r="AM37" s="42">
        <f t="shared" si="14"/>
        <v>0</v>
      </c>
      <c r="AN37" s="42">
        <v>0</v>
      </c>
      <c r="AO37" s="43">
        <v>0</v>
      </c>
    </row>
    <row r="38" spans="1:41" ht="19.5" customHeight="1">
      <c r="A38" s="41" t="s">
        <v>217</v>
      </c>
      <c r="B38" s="41" t="s">
        <v>85</v>
      </c>
      <c r="C38" s="41" t="s">
        <v>108</v>
      </c>
      <c r="D38" s="41" t="s">
        <v>218</v>
      </c>
      <c r="E38" s="42">
        <f t="shared" si="0"/>
        <v>140.36</v>
      </c>
      <c r="F38" s="42">
        <f t="shared" si="1"/>
        <v>140.36</v>
      </c>
      <c r="G38" s="42">
        <f t="shared" si="2"/>
        <v>140.36</v>
      </c>
      <c r="H38" s="42">
        <v>140.36</v>
      </c>
      <c r="I38" s="43">
        <v>0</v>
      </c>
      <c r="J38" s="42">
        <f t="shared" si="3"/>
        <v>0</v>
      </c>
      <c r="K38" s="42">
        <v>0</v>
      </c>
      <c r="L38" s="43">
        <v>0</v>
      </c>
      <c r="M38" s="42">
        <f t="shared" si="4"/>
        <v>0</v>
      </c>
      <c r="N38" s="42">
        <v>0</v>
      </c>
      <c r="O38" s="43">
        <v>0</v>
      </c>
      <c r="P38" s="44">
        <f t="shared" si="5"/>
        <v>0</v>
      </c>
      <c r="Q38" s="42">
        <f t="shared" si="6"/>
        <v>0</v>
      </c>
      <c r="R38" s="42">
        <v>0</v>
      </c>
      <c r="S38" s="43">
        <v>0</v>
      </c>
      <c r="T38" s="42">
        <f t="shared" si="7"/>
        <v>0</v>
      </c>
      <c r="U38" s="42">
        <v>0</v>
      </c>
      <c r="V38" s="42">
        <v>0</v>
      </c>
      <c r="W38" s="42">
        <f t="shared" si="8"/>
        <v>0</v>
      </c>
      <c r="X38" s="42">
        <v>0</v>
      </c>
      <c r="Y38" s="43">
        <v>0</v>
      </c>
      <c r="Z38" s="44">
        <f t="shared" si="9"/>
        <v>0</v>
      </c>
      <c r="AA38" s="42">
        <f t="shared" si="10"/>
        <v>0</v>
      </c>
      <c r="AB38" s="42">
        <v>0</v>
      </c>
      <c r="AC38" s="43">
        <v>0</v>
      </c>
      <c r="AD38" s="42">
        <f t="shared" si="11"/>
        <v>0</v>
      </c>
      <c r="AE38" s="42">
        <v>0</v>
      </c>
      <c r="AF38" s="43">
        <v>0</v>
      </c>
      <c r="AG38" s="42">
        <f t="shared" si="12"/>
        <v>0</v>
      </c>
      <c r="AH38" s="42">
        <v>0</v>
      </c>
      <c r="AI38" s="43">
        <v>0</v>
      </c>
      <c r="AJ38" s="42">
        <f t="shared" si="13"/>
        <v>0</v>
      </c>
      <c r="AK38" s="42">
        <v>0</v>
      </c>
      <c r="AL38" s="43">
        <v>0</v>
      </c>
      <c r="AM38" s="42">
        <f t="shared" si="14"/>
        <v>0</v>
      </c>
      <c r="AN38" s="42">
        <v>0</v>
      </c>
      <c r="AO38" s="43">
        <v>0</v>
      </c>
    </row>
    <row r="39" spans="1:41" ht="19.5" customHeight="1">
      <c r="A39" s="41" t="s">
        <v>217</v>
      </c>
      <c r="B39" s="41" t="s">
        <v>84</v>
      </c>
      <c r="C39" s="41" t="s">
        <v>108</v>
      </c>
      <c r="D39" s="41" t="s">
        <v>219</v>
      </c>
      <c r="E39" s="42">
        <f aca="true" t="shared" si="15" ref="E39:E67">SUM(F39,P39,Z39)</f>
        <v>205.13</v>
      </c>
      <c r="F39" s="42">
        <f aca="true" t="shared" si="16" ref="F39:F67">SUM(G39,J39,M39)</f>
        <v>205.13</v>
      </c>
      <c r="G39" s="42">
        <f aca="true" t="shared" si="17" ref="G39:G67">SUM(H39:I39)</f>
        <v>205.13</v>
      </c>
      <c r="H39" s="42">
        <v>60.83</v>
      </c>
      <c r="I39" s="43">
        <v>144.3</v>
      </c>
      <c r="J39" s="42">
        <f aca="true" t="shared" si="18" ref="J39:J67">SUM(K39:L39)</f>
        <v>0</v>
      </c>
      <c r="K39" s="42">
        <v>0</v>
      </c>
      <c r="L39" s="43">
        <v>0</v>
      </c>
      <c r="M39" s="42">
        <f aca="true" t="shared" si="19" ref="M39:M67">SUM(N39:O39)</f>
        <v>0</v>
      </c>
      <c r="N39" s="42">
        <v>0</v>
      </c>
      <c r="O39" s="43">
        <v>0</v>
      </c>
      <c r="P39" s="44">
        <f aca="true" t="shared" si="20" ref="P39:P67">SUM(Q39,T39,W39)</f>
        <v>0</v>
      </c>
      <c r="Q39" s="42">
        <f aca="true" t="shared" si="21" ref="Q39:Q67">SUM(R39:S39)</f>
        <v>0</v>
      </c>
      <c r="R39" s="42">
        <v>0</v>
      </c>
      <c r="S39" s="43">
        <v>0</v>
      </c>
      <c r="T39" s="42">
        <f aca="true" t="shared" si="22" ref="T39:T67">SUM(U39:V39)</f>
        <v>0</v>
      </c>
      <c r="U39" s="42">
        <v>0</v>
      </c>
      <c r="V39" s="42">
        <v>0</v>
      </c>
      <c r="W39" s="42">
        <f aca="true" t="shared" si="23" ref="W39:W67">SUM(X39:Y39)</f>
        <v>0</v>
      </c>
      <c r="X39" s="42">
        <v>0</v>
      </c>
      <c r="Y39" s="43">
        <v>0</v>
      </c>
      <c r="Z39" s="44">
        <f aca="true" t="shared" si="24" ref="Z39:Z67">SUM(AA39,AD39,AG39,AJ39,AM39)</f>
        <v>0</v>
      </c>
      <c r="AA39" s="42">
        <f aca="true" t="shared" si="25" ref="AA39:AA67">SUM(AB39:AC39)</f>
        <v>0</v>
      </c>
      <c r="AB39" s="42">
        <v>0</v>
      </c>
      <c r="AC39" s="43">
        <v>0</v>
      </c>
      <c r="AD39" s="42">
        <f aca="true" t="shared" si="26" ref="AD39:AD67">SUM(AE39:AF39)</f>
        <v>0</v>
      </c>
      <c r="AE39" s="42">
        <v>0</v>
      </c>
      <c r="AF39" s="43">
        <v>0</v>
      </c>
      <c r="AG39" s="42">
        <f aca="true" t="shared" si="27" ref="AG39:AG67">SUM(AH39:AI39)</f>
        <v>0</v>
      </c>
      <c r="AH39" s="42">
        <v>0</v>
      </c>
      <c r="AI39" s="43">
        <v>0</v>
      </c>
      <c r="AJ39" s="42">
        <f aca="true" t="shared" si="28" ref="AJ39:AJ67">SUM(AK39:AL39)</f>
        <v>0</v>
      </c>
      <c r="AK39" s="42">
        <v>0</v>
      </c>
      <c r="AL39" s="43">
        <v>0</v>
      </c>
      <c r="AM39" s="42">
        <f aca="true" t="shared" si="29" ref="AM39:AM67">SUM(AN39:AO39)</f>
        <v>0</v>
      </c>
      <c r="AN39" s="42">
        <v>0</v>
      </c>
      <c r="AO39" s="43">
        <v>0</v>
      </c>
    </row>
    <row r="40" spans="1:41" ht="19.5" customHeight="1">
      <c r="A40" s="41" t="s">
        <v>38</v>
      </c>
      <c r="B40" s="41" t="s">
        <v>38</v>
      </c>
      <c r="C40" s="41" t="s">
        <v>38</v>
      </c>
      <c r="D40" s="41" t="s">
        <v>220</v>
      </c>
      <c r="E40" s="42">
        <f t="shared" si="15"/>
        <v>6.62</v>
      </c>
      <c r="F40" s="42">
        <f t="shared" si="16"/>
        <v>6.62</v>
      </c>
      <c r="G40" s="42">
        <f t="shared" si="17"/>
        <v>6.62</v>
      </c>
      <c r="H40" s="42">
        <v>0</v>
      </c>
      <c r="I40" s="43">
        <v>6.62</v>
      </c>
      <c r="J40" s="42">
        <f t="shared" si="18"/>
        <v>0</v>
      </c>
      <c r="K40" s="42">
        <v>0</v>
      </c>
      <c r="L40" s="43">
        <v>0</v>
      </c>
      <c r="M40" s="42">
        <f t="shared" si="19"/>
        <v>0</v>
      </c>
      <c r="N40" s="42">
        <v>0</v>
      </c>
      <c r="O40" s="43">
        <v>0</v>
      </c>
      <c r="P40" s="44">
        <f t="shared" si="20"/>
        <v>0</v>
      </c>
      <c r="Q40" s="42">
        <f t="shared" si="21"/>
        <v>0</v>
      </c>
      <c r="R40" s="42">
        <v>0</v>
      </c>
      <c r="S40" s="43">
        <v>0</v>
      </c>
      <c r="T40" s="42">
        <f t="shared" si="22"/>
        <v>0</v>
      </c>
      <c r="U40" s="42">
        <v>0</v>
      </c>
      <c r="V40" s="42">
        <v>0</v>
      </c>
      <c r="W40" s="42">
        <f t="shared" si="23"/>
        <v>0</v>
      </c>
      <c r="X40" s="42">
        <v>0</v>
      </c>
      <c r="Y40" s="43">
        <v>0</v>
      </c>
      <c r="Z40" s="44">
        <f t="shared" si="24"/>
        <v>0</v>
      </c>
      <c r="AA40" s="42">
        <f t="shared" si="25"/>
        <v>0</v>
      </c>
      <c r="AB40" s="42">
        <v>0</v>
      </c>
      <c r="AC40" s="43">
        <v>0</v>
      </c>
      <c r="AD40" s="42">
        <f t="shared" si="26"/>
        <v>0</v>
      </c>
      <c r="AE40" s="42">
        <v>0</v>
      </c>
      <c r="AF40" s="43">
        <v>0</v>
      </c>
      <c r="AG40" s="42">
        <f t="shared" si="27"/>
        <v>0</v>
      </c>
      <c r="AH40" s="42">
        <v>0</v>
      </c>
      <c r="AI40" s="43">
        <v>0</v>
      </c>
      <c r="AJ40" s="42">
        <f t="shared" si="28"/>
        <v>0</v>
      </c>
      <c r="AK40" s="42">
        <v>0</v>
      </c>
      <c r="AL40" s="43">
        <v>0</v>
      </c>
      <c r="AM40" s="42">
        <f t="shared" si="29"/>
        <v>0</v>
      </c>
      <c r="AN40" s="42">
        <v>0</v>
      </c>
      <c r="AO40" s="43">
        <v>0</v>
      </c>
    </row>
    <row r="41" spans="1:41" ht="19.5" customHeight="1">
      <c r="A41" s="41" t="s">
        <v>221</v>
      </c>
      <c r="B41" s="41" t="s">
        <v>85</v>
      </c>
      <c r="C41" s="41" t="s">
        <v>108</v>
      </c>
      <c r="D41" s="41" t="s">
        <v>222</v>
      </c>
      <c r="E41" s="42">
        <f t="shared" si="15"/>
        <v>6.62</v>
      </c>
      <c r="F41" s="42">
        <f t="shared" si="16"/>
        <v>6.62</v>
      </c>
      <c r="G41" s="42">
        <f t="shared" si="17"/>
        <v>6.62</v>
      </c>
      <c r="H41" s="42">
        <v>0</v>
      </c>
      <c r="I41" s="43">
        <v>6.62</v>
      </c>
      <c r="J41" s="42">
        <f t="shared" si="18"/>
        <v>0</v>
      </c>
      <c r="K41" s="42">
        <v>0</v>
      </c>
      <c r="L41" s="43">
        <v>0</v>
      </c>
      <c r="M41" s="42">
        <f t="shared" si="19"/>
        <v>0</v>
      </c>
      <c r="N41" s="42">
        <v>0</v>
      </c>
      <c r="O41" s="43">
        <v>0</v>
      </c>
      <c r="P41" s="44">
        <f t="shared" si="20"/>
        <v>0</v>
      </c>
      <c r="Q41" s="42">
        <f t="shared" si="21"/>
        <v>0</v>
      </c>
      <c r="R41" s="42">
        <v>0</v>
      </c>
      <c r="S41" s="43">
        <v>0</v>
      </c>
      <c r="T41" s="42">
        <f t="shared" si="22"/>
        <v>0</v>
      </c>
      <c r="U41" s="42">
        <v>0</v>
      </c>
      <c r="V41" s="42">
        <v>0</v>
      </c>
      <c r="W41" s="42">
        <f t="shared" si="23"/>
        <v>0</v>
      </c>
      <c r="X41" s="42">
        <v>0</v>
      </c>
      <c r="Y41" s="43">
        <v>0</v>
      </c>
      <c r="Z41" s="44">
        <f t="shared" si="24"/>
        <v>0</v>
      </c>
      <c r="AA41" s="42">
        <f t="shared" si="25"/>
        <v>0</v>
      </c>
      <c r="AB41" s="42">
        <v>0</v>
      </c>
      <c r="AC41" s="43">
        <v>0</v>
      </c>
      <c r="AD41" s="42">
        <f t="shared" si="26"/>
        <v>0</v>
      </c>
      <c r="AE41" s="42">
        <v>0</v>
      </c>
      <c r="AF41" s="43">
        <v>0</v>
      </c>
      <c r="AG41" s="42">
        <f t="shared" si="27"/>
        <v>0</v>
      </c>
      <c r="AH41" s="42">
        <v>0</v>
      </c>
      <c r="AI41" s="43">
        <v>0</v>
      </c>
      <c r="AJ41" s="42">
        <f t="shared" si="28"/>
        <v>0</v>
      </c>
      <c r="AK41" s="42">
        <v>0</v>
      </c>
      <c r="AL41" s="43">
        <v>0</v>
      </c>
      <c r="AM41" s="42">
        <f t="shared" si="29"/>
        <v>0</v>
      </c>
      <c r="AN41" s="42">
        <v>0</v>
      </c>
      <c r="AO41" s="43">
        <v>0</v>
      </c>
    </row>
    <row r="42" spans="1:41" ht="19.5" customHeight="1">
      <c r="A42" s="41" t="s">
        <v>38</v>
      </c>
      <c r="B42" s="41" t="s">
        <v>38</v>
      </c>
      <c r="C42" s="41" t="s">
        <v>38</v>
      </c>
      <c r="D42" s="41" t="s">
        <v>213</v>
      </c>
      <c r="E42" s="42">
        <f t="shared" si="15"/>
        <v>0.03</v>
      </c>
      <c r="F42" s="42">
        <f t="shared" si="16"/>
        <v>0.03</v>
      </c>
      <c r="G42" s="42">
        <f t="shared" si="17"/>
        <v>0.03</v>
      </c>
      <c r="H42" s="42">
        <v>0.03</v>
      </c>
      <c r="I42" s="43">
        <v>0</v>
      </c>
      <c r="J42" s="42">
        <f t="shared" si="18"/>
        <v>0</v>
      </c>
      <c r="K42" s="42">
        <v>0</v>
      </c>
      <c r="L42" s="43">
        <v>0</v>
      </c>
      <c r="M42" s="42">
        <f t="shared" si="19"/>
        <v>0</v>
      </c>
      <c r="N42" s="42">
        <v>0</v>
      </c>
      <c r="O42" s="43">
        <v>0</v>
      </c>
      <c r="P42" s="44">
        <f t="shared" si="20"/>
        <v>0</v>
      </c>
      <c r="Q42" s="42">
        <f t="shared" si="21"/>
        <v>0</v>
      </c>
      <c r="R42" s="42">
        <v>0</v>
      </c>
      <c r="S42" s="43">
        <v>0</v>
      </c>
      <c r="T42" s="42">
        <f t="shared" si="22"/>
        <v>0</v>
      </c>
      <c r="U42" s="42">
        <v>0</v>
      </c>
      <c r="V42" s="42">
        <v>0</v>
      </c>
      <c r="W42" s="42">
        <f t="shared" si="23"/>
        <v>0</v>
      </c>
      <c r="X42" s="42">
        <v>0</v>
      </c>
      <c r="Y42" s="43">
        <v>0</v>
      </c>
      <c r="Z42" s="44">
        <f t="shared" si="24"/>
        <v>0</v>
      </c>
      <c r="AA42" s="42">
        <f t="shared" si="25"/>
        <v>0</v>
      </c>
      <c r="AB42" s="42">
        <v>0</v>
      </c>
      <c r="AC42" s="43">
        <v>0</v>
      </c>
      <c r="AD42" s="42">
        <f t="shared" si="26"/>
        <v>0</v>
      </c>
      <c r="AE42" s="42">
        <v>0</v>
      </c>
      <c r="AF42" s="43">
        <v>0</v>
      </c>
      <c r="AG42" s="42">
        <f t="shared" si="27"/>
        <v>0</v>
      </c>
      <c r="AH42" s="42">
        <v>0</v>
      </c>
      <c r="AI42" s="43">
        <v>0</v>
      </c>
      <c r="AJ42" s="42">
        <f t="shared" si="28"/>
        <v>0</v>
      </c>
      <c r="AK42" s="42">
        <v>0</v>
      </c>
      <c r="AL42" s="43">
        <v>0</v>
      </c>
      <c r="AM42" s="42">
        <f t="shared" si="29"/>
        <v>0</v>
      </c>
      <c r="AN42" s="42">
        <v>0</v>
      </c>
      <c r="AO42" s="43">
        <v>0</v>
      </c>
    </row>
    <row r="43" spans="1:41" ht="19.5" customHeight="1">
      <c r="A43" s="41" t="s">
        <v>214</v>
      </c>
      <c r="B43" s="41" t="s">
        <v>85</v>
      </c>
      <c r="C43" s="41" t="s">
        <v>108</v>
      </c>
      <c r="D43" s="41" t="s">
        <v>215</v>
      </c>
      <c r="E43" s="42">
        <f t="shared" si="15"/>
        <v>0.03</v>
      </c>
      <c r="F43" s="42">
        <f t="shared" si="16"/>
        <v>0.03</v>
      </c>
      <c r="G43" s="42">
        <f t="shared" si="17"/>
        <v>0.03</v>
      </c>
      <c r="H43" s="42">
        <v>0.03</v>
      </c>
      <c r="I43" s="43">
        <v>0</v>
      </c>
      <c r="J43" s="42">
        <f t="shared" si="18"/>
        <v>0</v>
      </c>
      <c r="K43" s="42">
        <v>0</v>
      </c>
      <c r="L43" s="43">
        <v>0</v>
      </c>
      <c r="M43" s="42">
        <f t="shared" si="19"/>
        <v>0</v>
      </c>
      <c r="N43" s="42">
        <v>0</v>
      </c>
      <c r="O43" s="43">
        <v>0</v>
      </c>
      <c r="P43" s="44">
        <f t="shared" si="20"/>
        <v>0</v>
      </c>
      <c r="Q43" s="42">
        <f t="shared" si="21"/>
        <v>0</v>
      </c>
      <c r="R43" s="42">
        <v>0</v>
      </c>
      <c r="S43" s="43">
        <v>0</v>
      </c>
      <c r="T43" s="42">
        <f t="shared" si="22"/>
        <v>0</v>
      </c>
      <c r="U43" s="42">
        <v>0</v>
      </c>
      <c r="V43" s="42">
        <v>0</v>
      </c>
      <c r="W43" s="42">
        <f t="shared" si="23"/>
        <v>0</v>
      </c>
      <c r="X43" s="42">
        <v>0</v>
      </c>
      <c r="Y43" s="43">
        <v>0</v>
      </c>
      <c r="Z43" s="44">
        <f t="shared" si="24"/>
        <v>0</v>
      </c>
      <c r="AA43" s="42">
        <f t="shared" si="25"/>
        <v>0</v>
      </c>
      <c r="AB43" s="42">
        <v>0</v>
      </c>
      <c r="AC43" s="43">
        <v>0</v>
      </c>
      <c r="AD43" s="42">
        <f t="shared" si="26"/>
        <v>0</v>
      </c>
      <c r="AE43" s="42">
        <v>0</v>
      </c>
      <c r="AF43" s="43">
        <v>0</v>
      </c>
      <c r="AG43" s="42">
        <f t="shared" si="27"/>
        <v>0</v>
      </c>
      <c r="AH43" s="42">
        <v>0</v>
      </c>
      <c r="AI43" s="43">
        <v>0</v>
      </c>
      <c r="AJ43" s="42">
        <f t="shared" si="28"/>
        <v>0</v>
      </c>
      <c r="AK43" s="42">
        <v>0</v>
      </c>
      <c r="AL43" s="43">
        <v>0</v>
      </c>
      <c r="AM43" s="42">
        <f t="shared" si="29"/>
        <v>0</v>
      </c>
      <c r="AN43" s="42">
        <v>0</v>
      </c>
      <c r="AO43" s="43">
        <v>0</v>
      </c>
    </row>
    <row r="44" spans="1:41" ht="19.5" customHeight="1">
      <c r="A44" s="41" t="s">
        <v>38</v>
      </c>
      <c r="B44" s="41" t="s">
        <v>38</v>
      </c>
      <c r="C44" s="41" t="s">
        <v>38</v>
      </c>
      <c r="D44" s="41" t="s">
        <v>116</v>
      </c>
      <c r="E44" s="42">
        <f t="shared" si="15"/>
        <v>5638.7699999999995</v>
      </c>
      <c r="F44" s="42">
        <f t="shared" si="16"/>
        <v>4800.719999999999</v>
      </c>
      <c r="G44" s="42">
        <f t="shared" si="17"/>
        <v>4800.719999999999</v>
      </c>
      <c r="H44" s="42">
        <v>2053.91</v>
      </c>
      <c r="I44" s="43">
        <v>2746.81</v>
      </c>
      <c r="J44" s="42">
        <f t="shared" si="18"/>
        <v>0</v>
      </c>
      <c r="K44" s="42">
        <v>0</v>
      </c>
      <c r="L44" s="43">
        <v>0</v>
      </c>
      <c r="M44" s="42">
        <f t="shared" si="19"/>
        <v>0</v>
      </c>
      <c r="N44" s="42">
        <v>0</v>
      </c>
      <c r="O44" s="43">
        <v>0</v>
      </c>
      <c r="P44" s="44">
        <f t="shared" si="20"/>
        <v>0</v>
      </c>
      <c r="Q44" s="42">
        <f t="shared" si="21"/>
        <v>0</v>
      </c>
      <c r="R44" s="42">
        <v>0</v>
      </c>
      <c r="S44" s="43">
        <v>0</v>
      </c>
      <c r="T44" s="42">
        <f t="shared" si="22"/>
        <v>0</v>
      </c>
      <c r="U44" s="42">
        <v>0</v>
      </c>
      <c r="V44" s="42">
        <v>0</v>
      </c>
      <c r="W44" s="42">
        <f t="shared" si="23"/>
        <v>0</v>
      </c>
      <c r="X44" s="42">
        <v>0</v>
      </c>
      <c r="Y44" s="43">
        <v>0</v>
      </c>
      <c r="Z44" s="44">
        <f t="shared" si="24"/>
        <v>838.05</v>
      </c>
      <c r="AA44" s="42">
        <f t="shared" si="25"/>
        <v>838.05</v>
      </c>
      <c r="AB44" s="42">
        <v>0</v>
      </c>
      <c r="AC44" s="43">
        <v>838.05</v>
      </c>
      <c r="AD44" s="42">
        <f t="shared" si="26"/>
        <v>0</v>
      </c>
      <c r="AE44" s="42">
        <v>0</v>
      </c>
      <c r="AF44" s="43">
        <v>0</v>
      </c>
      <c r="AG44" s="42">
        <f t="shared" si="27"/>
        <v>0</v>
      </c>
      <c r="AH44" s="42">
        <v>0</v>
      </c>
      <c r="AI44" s="43">
        <v>0</v>
      </c>
      <c r="AJ44" s="42">
        <f t="shared" si="28"/>
        <v>0</v>
      </c>
      <c r="AK44" s="42">
        <v>0</v>
      </c>
      <c r="AL44" s="43">
        <v>0</v>
      </c>
      <c r="AM44" s="42">
        <f t="shared" si="29"/>
        <v>0</v>
      </c>
      <c r="AN44" s="42">
        <v>0</v>
      </c>
      <c r="AO44" s="43">
        <v>0</v>
      </c>
    </row>
    <row r="45" spans="1:41" ht="19.5" customHeight="1">
      <c r="A45" s="41" t="s">
        <v>38</v>
      </c>
      <c r="B45" s="41" t="s">
        <v>38</v>
      </c>
      <c r="C45" s="41" t="s">
        <v>38</v>
      </c>
      <c r="D45" s="41" t="s">
        <v>216</v>
      </c>
      <c r="E45" s="42">
        <f t="shared" si="15"/>
        <v>5420.41</v>
      </c>
      <c r="F45" s="42">
        <f t="shared" si="16"/>
        <v>4663.219999999999</v>
      </c>
      <c r="G45" s="42">
        <f t="shared" si="17"/>
        <v>4663.219999999999</v>
      </c>
      <c r="H45" s="42">
        <v>2024.52</v>
      </c>
      <c r="I45" s="43">
        <v>2638.7</v>
      </c>
      <c r="J45" s="42">
        <f t="shared" si="18"/>
        <v>0</v>
      </c>
      <c r="K45" s="42">
        <v>0</v>
      </c>
      <c r="L45" s="43">
        <v>0</v>
      </c>
      <c r="M45" s="42">
        <f t="shared" si="19"/>
        <v>0</v>
      </c>
      <c r="N45" s="42">
        <v>0</v>
      </c>
      <c r="O45" s="43">
        <v>0</v>
      </c>
      <c r="P45" s="44">
        <f t="shared" si="20"/>
        <v>0</v>
      </c>
      <c r="Q45" s="42">
        <f t="shared" si="21"/>
        <v>0</v>
      </c>
      <c r="R45" s="42">
        <v>0</v>
      </c>
      <c r="S45" s="43">
        <v>0</v>
      </c>
      <c r="T45" s="42">
        <f t="shared" si="22"/>
        <v>0</v>
      </c>
      <c r="U45" s="42">
        <v>0</v>
      </c>
      <c r="V45" s="42">
        <v>0</v>
      </c>
      <c r="W45" s="42">
        <f t="shared" si="23"/>
        <v>0</v>
      </c>
      <c r="X45" s="42">
        <v>0</v>
      </c>
      <c r="Y45" s="43">
        <v>0</v>
      </c>
      <c r="Z45" s="44">
        <f t="shared" si="24"/>
        <v>757.19</v>
      </c>
      <c r="AA45" s="42">
        <f t="shared" si="25"/>
        <v>757.19</v>
      </c>
      <c r="AB45" s="42">
        <v>0</v>
      </c>
      <c r="AC45" s="43">
        <v>757.19</v>
      </c>
      <c r="AD45" s="42">
        <f t="shared" si="26"/>
        <v>0</v>
      </c>
      <c r="AE45" s="42">
        <v>0</v>
      </c>
      <c r="AF45" s="43">
        <v>0</v>
      </c>
      <c r="AG45" s="42">
        <f t="shared" si="27"/>
        <v>0</v>
      </c>
      <c r="AH45" s="42">
        <v>0</v>
      </c>
      <c r="AI45" s="43">
        <v>0</v>
      </c>
      <c r="AJ45" s="42">
        <f t="shared" si="28"/>
        <v>0</v>
      </c>
      <c r="AK45" s="42">
        <v>0</v>
      </c>
      <c r="AL45" s="43">
        <v>0</v>
      </c>
      <c r="AM45" s="42">
        <f t="shared" si="29"/>
        <v>0</v>
      </c>
      <c r="AN45" s="42">
        <v>0</v>
      </c>
      <c r="AO45" s="43">
        <v>0</v>
      </c>
    </row>
    <row r="46" spans="1:41" ht="19.5" customHeight="1">
      <c r="A46" s="41" t="s">
        <v>217</v>
      </c>
      <c r="B46" s="41" t="s">
        <v>85</v>
      </c>
      <c r="C46" s="41" t="s">
        <v>117</v>
      </c>
      <c r="D46" s="41" t="s">
        <v>218</v>
      </c>
      <c r="E46" s="42">
        <f t="shared" si="15"/>
        <v>2548.0099999999998</v>
      </c>
      <c r="F46" s="42">
        <f t="shared" si="16"/>
        <v>2332.83</v>
      </c>
      <c r="G46" s="42">
        <f t="shared" si="17"/>
        <v>2332.83</v>
      </c>
      <c r="H46" s="42">
        <v>1711.33</v>
      </c>
      <c r="I46" s="43">
        <v>621.5</v>
      </c>
      <c r="J46" s="42">
        <f t="shared" si="18"/>
        <v>0</v>
      </c>
      <c r="K46" s="42">
        <v>0</v>
      </c>
      <c r="L46" s="43">
        <v>0</v>
      </c>
      <c r="M46" s="42">
        <f t="shared" si="19"/>
        <v>0</v>
      </c>
      <c r="N46" s="42">
        <v>0</v>
      </c>
      <c r="O46" s="43">
        <v>0</v>
      </c>
      <c r="P46" s="44">
        <f t="shared" si="20"/>
        <v>0</v>
      </c>
      <c r="Q46" s="42">
        <f t="shared" si="21"/>
        <v>0</v>
      </c>
      <c r="R46" s="42">
        <v>0</v>
      </c>
      <c r="S46" s="43">
        <v>0</v>
      </c>
      <c r="T46" s="42">
        <f t="shared" si="22"/>
        <v>0</v>
      </c>
      <c r="U46" s="42">
        <v>0</v>
      </c>
      <c r="V46" s="42">
        <v>0</v>
      </c>
      <c r="W46" s="42">
        <f t="shared" si="23"/>
        <v>0</v>
      </c>
      <c r="X46" s="42">
        <v>0</v>
      </c>
      <c r="Y46" s="43">
        <v>0</v>
      </c>
      <c r="Z46" s="44">
        <f t="shared" si="24"/>
        <v>215.18</v>
      </c>
      <c r="AA46" s="42">
        <f t="shared" si="25"/>
        <v>215.18</v>
      </c>
      <c r="AB46" s="42">
        <v>0</v>
      </c>
      <c r="AC46" s="43">
        <v>215.18</v>
      </c>
      <c r="AD46" s="42">
        <f t="shared" si="26"/>
        <v>0</v>
      </c>
      <c r="AE46" s="42">
        <v>0</v>
      </c>
      <c r="AF46" s="43">
        <v>0</v>
      </c>
      <c r="AG46" s="42">
        <f t="shared" si="27"/>
        <v>0</v>
      </c>
      <c r="AH46" s="42">
        <v>0</v>
      </c>
      <c r="AI46" s="43">
        <v>0</v>
      </c>
      <c r="AJ46" s="42">
        <f t="shared" si="28"/>
        <v>0</v>
      </c>
      <c r="AK46" s="42">
        <v>0</v>
      </c>
      <c r="AL46" s="43">
        <v>0</v>
      </c>
      <c r="AM46" s="42">
        <f t="shared" si="29"/>
        <v>0</v>
      </c>
      <c r="AN46" s="42">
        <v>0</v>
      </c>
      <c r="AO46" s="43">
        <v>0</v>
      </c>
    </row>
    <row r="47" spans="1:41" ht="19.5" customHeight="1">
      <c r="A47" s="41" t="s">
        <v>217</v>
      </c>
      <c r="B47" s="41" t="s">
        <v>84</v>
      </c>
      <c r="C47" s="41" t="s">
        <v>117</v>
      </c>
      <c r="D47" s="41" t="s">
        <v>219</v>
      </c>
      <c r="E47" s="42">
        <f t="shared" si="15"/>
        <v>2872.3999999999996</v>
      </c>
      <c r="F47" s="42">
        <f t="shared" si="16"/>
        <v>2330.39</v>
      </c>
      <c r="G47" s="42">
        <f t="shared" si="17"/>
        <v>2330.39</v>
      </c>
      <c r="H47" s="42">
        <v>313.19</v>
      </c>
      <c r="I47" s="43">
        <v>2017.2</v>
      </c>
      <c r="J47" s="42">
        <f t="shared" si="18"/>
        <v>0</v>
      </c>
      <c r="K47" s="42">
        <v>0</v>
      </c>
      <c r="L47" s="43">
        <v>0</v>
      </c>
      <c r="M47" s="42">
        <f t="shared" si="19"/>
        <v>0</v>
      </c>
      <c r="N47" s="42">
        <v>0</v>
      </c>
      <c r="O47" s="43">
        <v>0</v>
      </c>
      <c r="P47" s="44">
        <f t="shared" si="20"/>
        <v>0</v>
      </c>
      <c r="Q47" s="42">
        <f t="shared" si="21"/>
        <v>0</v>
      </c>
      <c r="R47" s="42">
        <v>0</v>
      </c>
      <c r="S47" s="43">
        <v>0</v>
      </c>
      <c r="T47" s="42">
        <f t="shared" si="22"/>
        <v>0</v>
      </c>
      <c r="U47" s="42">
        <v>0</v>
      </c>
      <c r="V47" s="42">
        <v>0</v>
      </c>
      <c r="W47" s="42">
        <f t="shared" si="23"/>
        <v>0</v>
      </c>
      <c r="X47" s="42">
        <v>0</v>
      </c>
      <c r="Y47" s="43">
        <v>0</v>
      </c>
      <c r="Z47" s="44">
        <f t="shared" si="24"/>
        <v>542.01</v>
      </c>
      <c r="AA47" s="42">
        <f t="shared" si="25"/>
        <v>542.01</v>
      </c>
      <c r="AB47" s="42">
        <v>0</v>
      </c>
      <c r="AC47" s="43">
        <v>542.01</v>
      </c>
      <c r="AD47" s="42">
        <f t="shared" si="26"/>
        <v>0</v>
      </c>
      <c r="AE47" s="42">
        <v>0</v>
      </c>
      <c r="AF47" s="43">
        <v>0</v>
      </c>
      <c r="AG47" s="42">
        <f t="shared" si="27"/>
        <v>0</v>
      </c>
      <c r="AH47" s="42">
        <v>0</v>
      </c>
      <c r="AI47" s="43">
        <v>0</v>
      </c>
      <c r="AJ47" s="42">
        <f t="shared" si="28"/>
        <v>0</v>
      </c>
      <c r="AK47" s="42">
        <v>0</v>
      </c>
      <c r="AL47" s="43">
        <v>0</v>
      </c>
      <c r="AM47" s="42">
        <f t="shared" si="29"/>
        <v>0</v>
      </c>
      <c r="AN47" s="42">
        <v>0</v>
      </c>
      <c r="AO47" s="43">
        <v>0</v>
      </c>
    </row>
    <row r="48" spans="1:41" ht="19.5" customHeight="1">
      <c r="A48" s="41" t="s">
        <v>38</v>
      </c>
      <c r="B48" s="41" t="s">
        <v>38</v>
      </c>
      <c r="C48" s="41" t="s">
        <v>38</v>
      </c>
      <c r="D48" s="41" t="s">
        <v>220</v>
      </c>
      <c r="E48" s="42">
        <f t="shared" si="15"/>
        <v>188.97</v>
      </c>
      <c r="F48" s="42">
        <f t="shared" si="16"/>
        <v>108.11</v>
      </c>
      <c r="G48" s="42">
        <f t="shared" si="17"/>
        <v>108.11</v>
      </c>
      <c r="H48" s="42">
        <v>0</v>
      </c>
      <c r="I48" s="43">
        <v>108.11</v>
      </c>
      <c r="J48" s="42">
        <f t="shared" si="18"/>
        <v>0</v>
      </c>
      <c r="K48" s="42">
        <v>0</v>
      </c>
      <c r="L48" s="43">
        <v>0</v>
      </c>
      <c r="M48" s="42">
        <f t="shared" si="19"/>
        <v>0</v>
      </c>
      <c r="N48" s="42">
        <v>0</v>
      </c>
      <c r="O48" s="43">
        <v>0</v>
      </c>
      <c r="P48" s="44">
        <f t="shared" si="20"/>
        <v>0</v>
      </c>
      <c r="Q48" s="42">
        <f t="shared" si="21"/>
        <v>0</v>
      </c>
      <c r="R48" s="42">
        <v>0</v>
      </c>
      <c r="S48" s="43">
        <v>0</v>
      </c>
      <c r="T48" s="42">
        <f t="shared" si="22"/>
        <v>0</v>
      </c>
      <c r="U48" s="42">
        <v>0</v>
      </c>
      <c r="V48" s="42">
        <v>0</v>
      </c>
      <c r="W48" s="42">
        <f t="shared" si="23"/>
        <v>0</v>
      </c>
      <c r="X48" s="42">
        <v>0</v>
      </c>
      <c r="Y48" s="43">
        <v>0</v>
      </c>
      <c r="Z48" s="44">
        <f t="shared" si="24"/>
        <v>80.86</v>
      </c>
      <c r="AA48" s="42">
        <f t="shared" si="25"/>
        <v>80.86</v>
      </c>
      <c r="AB48" s="42">
        <v>0</v>
      </c>
      <c r="AC48" s="43">
        <v>80.86</v>
      </c>
      <c r="AD48" s="42">
        <f t="shared" si="26"/>
        <v>0</v>
      </c>
      <c r="AE48" s="42">
        <v>0</v>
      </c>
      <c r="AF48" s="43">
        <v>0</v>
      </c>
      <c r="AG48" s="42">
        <f t="shared" si="27"/>
        <v>0</v>
      </c>
      <c r="AH48" s="42">
        <v>0</v>
      </c>
      <c r="AI48" s="43">
        <v>0</v>
      </c>
      <c r="AJ48" s="42">
        <f t="shared" si="28"/>
        <v>0</v>
      </c>
      <c r="AK48" s="42">
        <v>0</v>
      </c>
      <c r="AL48" s="43">
        <v>0</v>
      </c>
      <c r="AM48" s="42">
        <f t="shared" si="29"/>
        <v>0</v>
      </c>
      <c r="AN48" s="42">
        <v>0</v>
      </c>
      <c r="AO48" s="43">
        <v>0</v>
      </c>
    </row>
    <row r="49" spans="1:41" ht="19.5" customHeight="1">
      <c r="A49" s="41" t="s">
        <v>221</v>
      </c>
      <c r="B49" s="41" t="s">
        <v>85</v>
      </c>
      <c r="C49" s="41" t="s">
        <v>117</v>
      </c>
      <c r="D49" s="41" t="s">
        <v>222</v>
      </c>
      <c r="E49" s="42">
        <f t="shared" si="15"/>
        <v>188.97</v>
      </c>
      <c r="F49" s="42">
        <f t="shared" si="16"/>
        <v>108.11</v>
      </c>
      <c r="G49" s="42">
        <f t="shared" si="17"/>
        <v>108.11</v>
      </c>
      <c r="H49" s="42">
        <v>0</v>
      </c>
      <c r="I49" s="43">
        <v>108.11</v>
      </c>
      <c r="J49" s="42">
        <f t="shared" si="18"/>
        <v>0</v>
      </c>
      <c r="K49" s="42">
        <v>0</v>
      </c>
      <c r="L49" s="43">
        <v>0</v>
      </c>
      <c r="M49" s="42">
        <f t="shared" si="19"/>
        <v>0</v>
      </c>
      <c r="N49" s="42">
        <v>0</v>
      </c>
      <c r="O49" s="43">
        <v>0</v>
      </c>
      <c r="P49" s="44">
        <f t="shared" si="20"/>
        <v>0</v>
      </c>
      <c r="Q49" s="42">
        <f t="shared" si="21"/>
        <v>0</v>
      </c>
      <c r="R49" s="42">
        <v>0</v>
      </c>
      <c r="S49" s="43">
        <v>0</v>
      </c>
      <c r="T49" s="42">
        <f t="shared" si="22"/>
        <v>0</v>
      </c>
      <c r="U49" s="42">
        <v>0</v>
      </c>
      <c r="V49" s="42">
        <v>0</v>
      </c>
      <c r="W49" s="42">
        <f t="shared" si="23"/>
        <v>0</v>
      </c>
      <c r="X49" s="42">
        <v>0</v>
      </c>
      <c r="Y49" s="43">
        <v>0</v>
      </c>
      <c r="Z49" s="44">
        <f t="shared" si="24"/>
        <v>80.86</v>
      </c>
      <c r="AA49" s="42">
        <f t="shared" si="25"/>
        <v>80.86</v>
      </c>
      <c r="AB49" s="42">
        <v>0</v>
      </c>
      <c r="AC49" s="43">
        <v>80.86</v>
      </c>
      <c r="AD49" s="42">
        <f t="shared" si="26"/>
        <v>0</v>
      </c>
      <c r="AE49" s="42">
        <v>0</v>
      </c>
      <c r="AF49" s="43">
        <v>0</v>
      </c>
      <c r="AG49" s="42">
        <f t="shared" si="27"/>
        <v>0</v>
      </c>
      <c r="AH49" s="42">
        <v>0</v>
      </c>
      <c r="AI49" s="43">
        <v>0</v>
      </c>
      <c r="AJ49" s="42">
        <f t="shared" si="28"/>
        <v>0</v>
      </c>
      <c r="AK49" s="42">
        <v>0</v>
      </c>
      <c r="AL49" s="43">
        <v>0</v>
      </c>
      <c r="AM49" s="42">
        <f t="shared" si="29"/>
        <v>0</v>
      </c>
      <c r="AN49" s="42">
        <v>0</v>
      </c>
      <c r="AO49" s="43">
        <v>0</v>
      </c>
    </row>
    <row r="50" spans="1:41" ht="19.5" customHeight="1">
      <c r="A50" s="41" t="s">
        <v>38</v>
      </c>
      <c r="B50" s="41" t="s">
        <v>38</v>
      </c>
      <c r="C50" s="41" t="s">
        <v>38</v>
      </c>
      <c r="D50" s="41" t="s">
        <v>213</v>
      </c>
      <c r="E50" s="42">
        <f t="shared" si="15"/>
        <v>29.39</v>
      </c>
      <c r="F50" s="42">
        <f t="shared" si="16"/>
        <v>29.39</v>
      </c>
      <c r="G50" s="42">
        <f t="shared" si="17"/>
        <v>29.39</v>
      </c>
      <c r="H50" s="42">
        <v>29.39</v>
      </c>
      <c r="I50" s="43">
        <v>0</v>
      </c>
      <c r="J50" s="42">
        <f t="shared" si="18"/>
        <v>0</v>
      </c>
      <c r="K50" s="42">
        <v>0</v>
      </c>
      <c r="L50" s="43">
        <v>0</v>
      </c>
      <c r="M50" s="42">
        <f t="shared" si="19"/>
        <v>0</v>
      </c>
      <c r="N50" s="42">
        <v>0</v>
      </c>
      <c r="O50" s="43">
        <v>0</v>
      </c>
      <c r="P50" s="44">
        <f t="shared" si="20"/>
        <v>0</v>
      </c>
      <c r="Q50" s="42">
        <f t="shared" si="21"/>
        <v>0</v>
      </c>
      <c r="R50" s="42">
        <v>0</v>
      </c>
      <c r="S50" s="43">
        <v>0</v>
      </c>
      <c r="T50" s="42">
        <f t="shared" si="22"/>
        <v>0</v>
      </c>
      <c r="U50" s="42">
        <v>0</v>
      </c>
      <c r="V50" s="42">
        <v>0</v>
      </c>
      <c r="W50" s="42">
        <f t="shared" si="23"/>
        <v>0</v>
      </c>
      <c r="X50" s="42">
        <v>0</v>
      </c>
      <c r="Y50" s="43">
        <v>0</v>
      </c>
      <c r="Z50" s="44">
        <f t="shared" si="24"/>
        <v>0</v>
      </c>
      <c r="AA50" s="42">
        <f t="shared" si="25"/>
        <v>0</v>
      </c>
      <c r="AB50" s="42">
        <v>0</v>
      </c>
      <c r="AC50" s="43">
        <v>0</v>
      </c>
      <c r="AD50" s="42">
        <f t="shared" si="26"/>
        <v>0</v>
      </c>
      <c r="AE50" s="42">
        <v>0</v>
      </c>
      <c r="AF50" s="43">
        <v>0</v>
      </c>
      <c r="AG50" s="42">
        <f t="shared" si="27"/>
        <v>0</v>
      </c>
      <c r="AH50" s="42">
        <v>0</v>
      </c>
      <c r="AI50" s="43">
        <v>0</v>
      </c>
      <c r="AJ50" s="42">
        <f t="shared" si="28"/>
        <v>0</v>
      </c>
      <c r="AK50" s="42">
        <v>0</v>
      </c>
      <c r="AL50" s="43">
        <v>0</v>
      </c>
      <c r="AM50" s="42">
        <f t="shared" si="29"/>
        <v>0</v>
      </c>
      <c r="AN50" s="42">
        <v>0</v>
      </c>
      <c r="AO50" s="43">
        <v>0</v>
      </c>
    </row>
    <row r="51" spans="1:41" ht="19.5" customHeight="1">
      <c r="A51" s="41" t="s">
        <v>214</v>
      </c>
      <c r="B51" s="41" t="s">
        <v>85</v>
      </c>
      <c r="C51" s="41" t="s">
        <v>117</v>
      </c>
      <c r="D51" s="41" t="s">
        <v>215</v>
      </c>
      <c r="E51" s="42">
        <f t="shared" si="15"/>
        <v>2.18</v>
      </c>
      <c r="F51" s="42">
        <f t="shared" si="16"/>
        <v>2.18</v>
      </c>
      <c r="G51" s="42">
        <f t="shared" si="17"/>
        <v>2.18</v>
      </c>
      <c r="H51" s="42">
        <v>2.18</v>
      </c>
      <c r="I51" s="43">
        <v>0</v>
      </c>
      <c r="J51" s="42">
        <f t="shared" si="18"/>
        <v>0</v>
      </c>
      <c r="K51" s="42">
        <v>0</v>
      </c>
      <c r="L51" s="43">
        <v>0</v>
      </c>
      <c r="M51" s="42">
        <f t="shared" si="19"/>
        <v>0</v>
      </c>
      <c r="N51" s="42">
        <v>0</v>
      </c>
      <c r="O51" s="43">
        <v>0</v>
      </c>
      <c r="P51" s="44">
        <f t="shared" si="20"/>
        <v>0</v>
      </c>
      <c r="Q51" s="42">
        <f t="shared" si="21"/>
        <v>0</v>
      </c>
      <c r="R51" s="42">
        <v>0</v>
      </c>
      <c r="S51" s="43">
        <v>0</v>
      </c>
      <c r="T51" s="42">
        <f t="shared" si="22"/>
        <v>0</v>
      </c>
      <c r="U51" s="42">
        <v>0</v>
      </c>
      <c r="V51" s="42">
        <v>0</v>
      </c>
      <c r="W51" s="42">
        <f t="shared" si="23"/>
        <v>0</v>
      </c>
      <c r="X51" s="42">
        <v>0</v>
      </c>
      <c r="Y51" s="43">
        <v>0</v>
      </c>
      <c r="Z51" s="44">
        <f t="shared" si="24"/>
        <v>0</v>
      </c>
      <c r="AA51" s="42">
        <f t="shared" si="25"/>
        <v>0</v>
      </c>
      <c r="AB51" s="42">
        <v>0</v>
      </c>
      <c r="AC51" s="43">
        <v>0</v>
      </c>
      <c r="AD51" s="42">
        <f t="shared" si="26"/>
        <v>0</v>
      </c>
      <c r="AE51" s="42">
        <v>0</v>
      </c>
      <c r="AF51" s="43">
        <v>0</v>
      </c>
      <c r="AG51" s="42">
        <f t="shared" si="27"/>
        <v>0</v>
      </c>
      <c r="AH51" s="42">
        <v>0</v>
      </c>
      <c r="AI51" s="43">
        <v>0</v>
      </c>
      <c r="AJ51" s="42">
        <f t="shared" si="28"/>
        <v>0</v>
      </c>
      <c r="AK51" s="42">
        <v>0</v>
      </c>
      <c r="AL51" s="43">
        <v>0</v>
      </c>
      <c r="AM51" s="42">
        <f t="shared" si="29"/>
        <v>0</v>
      </c>
      <c r="AN51" s="42">
        <v>0</v>
      </c>
      <c r="AO51" s="43">
        <v>0</v>
      </c>
    </row>
    <row r="52" spans="1:41" ht="19.5" customHeight="1">
      <c r="A52" s="41" t="s">
        <v>214</v>
      </c>
      <c r="B52" s="41" t="s">
        <v>90</v>
      </c>
      <c r="C52" s="41" t="s">
        <v>117</v>
      </c>
      <c r="D52" s="41" t="s">
        <v>223</v>
      </c>
      <c r="E52" s="42">
        <f t="shared" si="15"/>
        <v>11.68</v>
      </c>
      <c r="F52" s="42">
        <f t="shared" si="16"/>
        <v>11.68</v>
      </c>
      <c r="G52" s="42">
        <f t="shared" si="17"/>
        <v>11.68</v>
      </c>
      <c r="H52" s="42">
        <v>11.68</v>
      </c>
      <c r="I52" s="43">
        <v>0</v>
      </c>
      <c r="J52" s="42">
        <f t="shared" si="18"/>
        <v>0</v>
      </c>
      <c r="K52" s="42">
        <v>0</v>
      </c>
      <c r="L52" s="43">
        <v>0</v>
      </c>
      <c r="M52" s="42">
        <f t="shared" si="19"/>
        <v>0</v>
      </c>
      <c r="N52" s="42">
        <v>0</v>
      </c>
      <c r="O52" s="43">
        <v>0</v>
      </c>
      <c r="P52" s="44">
        <f t="shared" si="20"/>
        <v>0</v>
      </c>
      <c r="Q52" s="42">
        <f t="shared" si="21"/>
        <v>0</v>
      </c>
      <c r="R52" s="42">
        <v>0</v>
      </c>
      <c r="S52" s="43">
        <v>0</v>
      </c>
      <c r="T52" s="42">
        <f t="shared" si="22"/>
        <v>0</v>
      </c>
      <c r="U52" s="42">
        <v>0</v>
      </c>
      <c r="V52" s="42">
        <v>0</v>
      </c>
      <c r="W52" s="42">
        <f t="shared" si="23"/>
        <v>0</v>
      </c>
      <c r="X52" s="42">
        <v>0</v>
      </c>
      <c r="Y52" s="43">
        <v>0</v>
      </c>
      <c r="Z52" s="44">
        <f t="shared" si="24"/>
        <v>0</v>
      </c>
      <c r="AA52" s="42">
        <f t="shared" si="25"/>
        <v>0</v>
      </c>
      <c r="AB52" s="42">
        <v>0</v>
      </c>
      <c r="AC52" s="43">
        <v>0</v>
      </c>
      <c r="AD52" s="42">
        <f t="shared" si="26"/>
        <v>0</v>
      </c>
      <c r="AE52" s="42">
        <v>0</v>
      </c>
      <c r="AF52" s="43">
        <v>0</v>
      </c>
      <c r="AG52" s="42">
        <f t="shared" si="27"/>
        <v>0</v>
      </c>
      <c r="AH52" s="42">
        <v>0</v>
      </c>
      <c r="AI52" s="43">
        <v>0</v>
      </c>
      <c r="AJ52" s="42">
        <f t="shared" si="28"/>
        <v>0</v>
      </c>
      <c r="AK52" s="42">
        <v>0</v>
      </c>
      <c r="AL52" s="43">
        <v>0</v>
      </c>
      <c r="AM52" s="42">
        <f t="shared" si="29"/>
        <v>0</v>
      </c>
      <c r="AN52" s="42">
        <v>0</v>
      </c>
      <c r="AO52" s="43">
        <v>0</v>
      </c>
    </row>
    <row r="53" spans="1:41" ht="19.5" customHeight="1">
      <c r="A53" s="41" t="s">
        <v>214</v>
      </c>
      <c r="B53" s="41" t="s">
        <v>110</v>
      </c>
      <c r="C53" s="41" t="s">
        <v>117</v>
      </c>
      <c r="D53" s="41" t="s">
        <v>224</v>
      </c>
      <c r="E53" s="42">
        <f t="shared" si="15"/>
        <v>15.53</v>
      </c>
      <c r="F53" s="42">
        <f t="shared" si="16"/>
        <v>15.53</v>
      </c>
      <c r="G53" s="42">
        <f t="shared" si="17"/>
        <v>15.53</v>
      </c>
      <c r="H53" s="42">
        <v>15.53</v>
      </c>
      <c r="I53" s="43">
        <v>0</v>
      </c>
      <c r="J53" s="42">
        <f t="shared" si="18"/>
        <v>0</v>
      </c>
      <c r="K53" s="42">
        <v>0</v>
      </c>
      <c r="L53" s="43">
        <v>0</v>
      </c>
      <c r="M53" s="42">
        <f t="shared" si="19"/>
        <v>0</v>
      </c>
      <c r="N53" s="42">
        <v>0</v>
      </c>
      <c r="O53" s="43">
        <v>0</v>
      </c>
      <c r="P53" s="44">
        <f t="shared" si="20"/>
        <v>0</v>
      </c>
      <c r="Q53" s="42">
        <f t="shared" si="21"/>
        <v>0</v>
      </c>
      <c r="R53" s="42">
        <v>0</v>
      </c>
      <c r="S53" s="43">
        <v>0</v>
      </c>
      <c r="T53" s="42">
        <f t="shared" si="22"/>
        <v>0</v>
      </c>
      <c r="U53" s="42">
        <v>0</v>
      </c>
      <c r="V53" s="42">
        <v>0</v>
      </c>
      <c r="W53" s="42">
        <f t="shared" si="23"/>
        <v>0</v>
      </c>
      <c r="X53" s="42">
        <v>0</v>
      </c>
      <c r="Y53" s="43">
        <v>0</v>
      </c>
      <c r="Z53" s="44">
        <f t="shared" si="24"/>
        <v>0</v>
      </c>
      <c r="AA53" s="42">
        <f t="shared" si="25"/>
        <v>0</v>
      </c>
      <c r="AB53" s="42">
        <v>0</v>
      </c>
      <c r="AC53" s="43">
        <v>0</v>
      </c>
      <c r="AD53" s="42">
        <f t="shared" si="26"/>
        <v>0</v>
      </c>
      <c r="AE53" s="42">
        <v>0</v>
      </c>
      <c r="AF53" s="43">
        <v>0</v>
      </c>
      <c r="AG53" s="42">
        <f t="shared" si="27"/>
        <v>0</v>
      </c>
      <c r="AH53" s="42">
        <v>0</v>
      </c>
      <c r="AI53" s="43">
        <v>0</v>
      </c>
      <c r="AJ53" s="42">
        <f t="shared" si="28"/>
        <v>0</v>
      </c>
      <c r="AK53" s="42">
        <v>0</v>
      </c>
      <c r="AL53" s="43">
        <v>0</v>
      </c>
      <c r="AM53" s="42">
        <f t="shared" si="29"/>
        <v>0</v>
      </c>
      <c r="AN53" s="42">
        <v>0</v>
      </c>
      <c r="AO53" s="43">
        <v>0</v>
      </c>
    </row>
    <row r="54" spans="1:41" ht="19.5" customHeight="1">
      <c r="A54" s="41" t="s">
        <v>38</v>
      </c>
      <c r="B54" s="41" t="s">
        <v>38</v>
      </c>
      <c r="C54" s="41" t="s">
        <v>38</v>
      </c>
      <c r="D54" s="41" t="s">
        <v>124</v>
      </c>
      <c r="E54" s="42">
        <f t="shared" si="15"/>
        <v>11572.980000000001</v>
      </c>
      <c r="F54" s="42">
        <f t="shared" si="16"/>
        <v>10805.130000000001</v>
      </c>
      <c r="G54" s="42">
        <f t="shared" si="17"/>
        <v>10805.130000000001</v>
      </c>
      <c r="H54" s="42">
        <v>791.04</v>
      </c>
      <c r="I54" s="43">
        <v>10014.09</v>
      </c>
      <c r="J54" s="42">
        <f t="shared" si="18"/>
        <v>0</v>
      </c>
      <c r="K54" s="42">
        <v>0</v>
      </c>
      <c r="L54" s="43">
        <v>0</v>
      </c>
      <c r="M54" s="42">
        <f t="shared" si="19"/>
        <v>0</v>
      </c>
      <c r="N54" s="42">
        <v>0</v>
      </c>
      <c r="O54" s="43">
        <v>0</v>
      </c>
      <c r="P54" s="44">
        <f t="shared" si="20"/>
        <v>0</v>
      </c>
      <c r="Q54" s="42">
        <f t="shared" si="21"/>
        <v>0</v>
      </c>
      <c r="R54" s="42">
        <v>0</v>
      </c>
      <c r="S54" s="43">
        <v>0</v>
      </c>
      <c r="T54" s="42">
        <f t="shared" si="22"/>
        <v>0</v>
      </c>
      <c r="U54" s="42">
        <v>0</v>
      </c>
      <c r="V54" s="42">
        <v>0</v>
      </c>
      <c r="W54" s="42">
        <f t="shared" si="23"/>
        <v>0</v>
      </c>
      <c r="X54" s="42">
        <v>0</v>
      </c>
      <c r="Y54" s="43">
        <v>0</v>
      </c>
      <c r="Z54" s="44">
        <f t="shared" si="24"/>
        <v>767.85</v>
      </c>
      <c r="AA54" s="42">
        <f t="shared" si="25"/>
        <v>767.85</v>
      </c>
      <c r="AB54" s="42">
        <v>0</v>
      </c>
      <c r="AC54" s="43">
        <v>767.85</v>
      </c>
      <c r="AD54" s="42">
        <f t="shared" si="26"/>
        <v>0</v>
      </c>
      <c r="AE54" s="42">
        <v>0</v>
      </c>
      <c r="AF54" s="43">
        <v>0</v>
      </c>
      <c r="AG54" s="42">
        <f t="shared" si="27"/>
        <v>0</v>
      </c>
      <c r="AH54" s="42">
        <v>0</v>
      </c>
      <c r="AI54" s="43">
        <v>0</v>
      </c>
      <c r="AJ54" s="42">
        <f t="shared" si="28"/>
        <v>0</v>
      </c>
      <c r="AK54" s="42">
        <v>0</v>
      </c>
      <c r="AL54" s="43">
        <v>0</v>
      </c>
      <c r="AM54" s="42">
        <f t="shared" si="29"/>
        <v>0</v>
      </c>
      <c r="AN54" s="42">
        <v>0</v>
      </c>
      <c r="AO54" s="43">
        <v>0</v>
      </c>
    </row>
    <row r="55" spans="1:41" ht="19.5" customHeight="1">
      <c r="A55" s="41" t="s">
        <v>38</v>
      </c>
      <c r="B55" s="41" t="s">
        <v>38</v>
      </c>
      <c r="C55" s="41" t="s">
        <v>38</v>
      </c>
      <c r="D55" s="41" t="s">
        <v>216</v>
      </c>
      <c r="E55" s="42">
        <f t="shared" si="15"/>
        <v>9327.380000000001</v>
      </c>
      <c r="F55" s="42">
        <f t="shared" si="16"/>
        <v>8559.53</v>
      </c>
      <c r="G55" s="42">
        <f t="shared" si="17"/>
        <v>8559.53</v>
      </c>
      <c r="H55" s="42">
        <v>745.44</v>
      </c>
      <c r="I55" s="43">
        <v>7814.09</v>
      </c>
      <c r="J55" s="42">
        <f t="shared" si="18"/>
        <v>0</v>
      </c>
      <c r="K55" s="42">
        <v>0</v>
      </c>
      <c r="L55" s="43">
        <v>0</v>
      </c>
      <c r="M55" s="42">
        <f t="shared" si="19"/>
        <v>0</v>
      </c>
      <c r="N55" s="42">
        <v>0</v>
      </c>
      <c r="O55" s="43">
        <v>0</v>
      </c>
      <c r="P55" s="44">
        <f t="shared" si="20"/>
        <v>0</v>
      </c>
      <c r="Q55" s="42">
        <f t="shared" si="21"/>
        <v>0</v>
      </c>
      <c r="R55" s="42">
        <v>0</v>
      </c>
      <c r="S55" s="43">
        <v>0</v>
      </c>
      <c r="T55" s="42">
        <f t="shared" si="22"/>
        <v>0</v>
      </c>
      <c r="U55" s="42">
        <v>0</v>
      </c>
      <c r="V55" s="42">
        <v>0</v>
      </c>
      <c r="W55" s="42">
        <f t="shared" si="23"/>
        <v>0</v>
      </c>
      <c r="X55" s="42">
        <v>0</v>
      </c>
      <c r="Y55" s="43">
        <v>0</v>
      </c>
      <c r="Z55" s="44">
        <f t="shared" si="24"/>
        <v>767.85</v>
      </c>
      <c r="AA55" s="42">
        <f t="shared" si="25"/>
        <v>767.85</v>
      </c>
      <c r="AB55" s="42">
        <v>0</v>
      </c>
      <c r="AC55" s="43">
        <v>767.85</v>
      </c>
      <c r="AD55" s="42">
        <f t="shared" si="26"/>
        <v>0</v>
      </c>
      <c r="AE55" s="42">
        <v>0</v>
      </c>
      <c r="AF55" s="43">
        <v>0</v>
      </c>
      <c r="AG55" s="42">
        <f t="shared" si="27"/>
        <v>0</v>
      </c>
      <c r="AH55" s="42">
        <v>0</v>
      </c>
      <c r="AI55" s="43">
        <v>0</v>
      </c>
      <c r="AJ55" s="42">
        <f t="shared" si="28"/>
        <v>0</v>
      </c>
      <c r="AK55" s="42">
        <v>0</v>
      </c>
      <c r="AL55" s="43">
        <v>0</v>
      </c>
      <c r="AM55" s="42">
        <f t="shared" si="29"/>
        <v>0</v>
      </c>
      <c r="AN55" s="42">
        <v>0</v>
      </c>
      <c r="AO55" s="43">
        <v>0</v>
      </c>
    </row>
    <row r="56" spans="1:41" ht="19.5" customHeight="1">
      <c r="A56" s="41" t="s">
        <v>217</v>
      </c>
      <c r="B56" s="41" t="s">
        <v>85</v>
      </c>
      <c r="C56" s="41" t="s">
        <v>125</v>
      </c>
      <c r="D56" s="41" t="s">
        <v>218</v>
      </c>
      <c r="E56" s="42">
        <f t="shared" si="15"/>
        <v>702.32</v>
      </c>
      <c r="F56" s="42">
        <f t="shared" si="16"/>
        <v>702.32</v>
      </c>
      <c r="G56" s="42">
        <f t="shared" si="17"/>
        <v>702.32</v>
      </c>
      <c r="H56" s="42">
        <v>702.32</v>
      </c>
      <c r="I56" s="43">
        <v>0</v>
      </c>
      <c r="J56" s="42">
        <f t="shared" si="18"/>
        <v>0</v>
      </c>
      <c r="K56" s="42">
        <v>0</v>
      </c>
      <c r="L56" s="43">
        <v>0</v>
      </c>
      <c r="M56" s="42">
        <f t="shared" si="19"/>
        <v>0</v>
      </c>
      <c r="N56" s="42">
        <v>0</v>
      </c>
      <c r="O56" s="43">
        <v>0</v>
      </c>
      <c r="P56" s="44">
        <f t="shared" si="20"/>
        <v>0</v>
      </c>
      <c r="Q56" s="42">
        <f t="shared" si="21"/>
        <v>0</v>
      </c>
      <c r="R56" s="42">
        <v>0</v>
      </c>
      <c r="S56" s="43">
        <v>0</v>
      </c>
      <c r="T56" s="42">
        <f t="shared" si="22"/>
        <v>0</v>
      </c>
      <c r="U56" s="42">
        <v>0</v>
      </c>
      <c r="V56" s="42">
        <v>0</v>
      </c>
      <c r="W56" s="42">
        <f t="shared" si="23"/>
        <v>0</v>
      </c>
      <c r="X56" s="42">
        <v>0</v>
      </c>
      <c r="Y56" s="43">
        <v>0</v>
      </c>
      <c r="Z56" s="44">
        <f t="shared" si="24"/>
        <v>0</v>
      </c>
      <c r="AA56" s="42">
        <f t="shared" si="25"/>
        <v>0</v>
      </c>
      <c r="AB56" s="42">
        <v>0</v>
      </c>
      <c r="AC56" s="43">
        <v>0</v>
      </c>
      <c r="AD56" s="42">
        <f t="shared" si="26"/>
        <v>0</v>
      </c>
      <c r="AE56" s="42">
        <v>0</v>
      </c>
      <c r="AF56" s="43">
        <v>0</v>
      </c>
      <c r="AG56" s="42">
        <f t="shared" si="27"/>
        <v>0</v>
      </c>
      <c r="AH56" s="42">
        <v>0</v>
      </c>
      <c r="AI56" s="43">
        <v>0</v>
      </c>
      <c r="AJ56" s="42">
        <f t="shared" si="28"/>
        <v>0</v>
      </c>
      <c r="AK56" s="42">
        <v>0</v>
      </c>
      <c r="AL56" s="43">
        <v>0</v>
      </c>
      <c r="AM56" s="42">
        <f t="shared" si="29"/>
        <v>0</v>
      </c>
      <c r="AN56" s="42">
        <v>0</v>
      </c>
      <c r="AO56" s="43">
        <v>0</v>
      </c>
    </row>
    <row r="57" spans="1:41" ht="19.5" customHeight="1">
      <c r="A57" s="41" t="s">
        <v>217</v>
      </c>
      <c r="B57" s="41" t="s">
        <v>84</v>
      </c>
      <c r="C57" s="41" t="s">
        <v>125</v>
      </c>
      <c r="D57" s="41" t="s">
        <v>219</v>
      </c>
      <c r="E57" s="42">
        <f t="shared" si="15"/>
        <v>8625.06</v>
      </c>
      <c r="F57" s="42">
        <f t="shared" si="16"/>
        <v>7857.21</v>
      </c>
      <c r="G57" s="42">
        <f t="shared" si="17"/>
        <v>7857.21</v>
      </c>
      <c r="H57" s="42">
        <v>43.12</v>
      </c>
      <c r="I57" s="43">
        <v>7814.09</v>
      </c>
      <c r="J57" s="42">
        <f t="shared" si="18"/>
        <v>0</v>
      </c>
      <c r="K57" s="42">
        <v>0</v>
      </c>
      <c r="L57" s="43">
        <v>0</v>
      </c>
      <c r="M57" s="42">
        <f t="shared" si="19"/>
        <v>0</v>
      </c>
      <c r="N57" s="42">
        <v>0</v>
      </c>
      <c r="O57" s="43">
        <v>0</v>
      </c>
      <c r="P57" s="44">
        <f t="shared" si="20"/>
        <v>0</v>
      </c>
      <c r="Q57" s="42">
        <f t="shared" si="21"/>
        <v>0</v>
      </c>
      <c r="R57" s="42">
        <v>0</v>
      </c>
      <c r="S57" s="43">
        <v>0</v>
      </c>
      <c r="T57" s="42">
        <f t="shared" si="22"/>
        <v>0</v>
      </c>
      <c r="U57" s="42">
        <v>0</v>
      </c>
      <c r="V57" s="42">
        <v>0</v>
      </c>
      <c r="W57" s="42">
        <f t="shared" si="23"/>
        <v>0</v>
      </c>
      <c r="X57" s="42">
        <v>0</v>
      </c>
      <c r="Y57" s="43">
        <v>0</v>
      </c>
      <c r="Z57" s="44">
        <f t="shared" si="24"/>
        <v>767.85</v>
      </c>
      <c r="AA57" s="42">
        <f t="shared" si="25"/>
        <v>767.85</v>
      </c>
      <c r="AB57" s="42">
        <v>0</v>
      </c>
      <c r="AC57" s="43">
        <v>767.85</v>
      </c>
      <c r="AD57" s="42">
        <f t="shared" si="26"/>
        <v>0</v>
      </c>
      <c r="AE57" s="42">
        <v>0</v>
      </c>
      <c r="AF57" s="43">
        <v>0</v>
      </c>
      <c r="AG57" s="42">
        <f t="shared" si="27"/>
        <v>0</v>
      </c>
      <c r="AH57" s="42">
        <v>0</v>
      </c>
      <c r="AI57" s="43">
        <v>0</v>
      </c>
      <c r="AJ57" s="42">
        <f t="shared" si="28"/>
        <v>0</v>
      </c>
      <c r="AK57" s="42">
        <v>0</v>
      </c>
      <c r="AL57" s="43">
        <v>0</v>
      </c>
      <c r="AM57" s="42">
        <f t="shared" si="29"/>
        <v>0</v>
      </c>
      <c r="AN57" s="42">
        <v>0</v>
      </c>
      <c r="AO57" s="43">
        <v>0</v>
      </c>
    </row>
    <row r="58" spans="1:41" ht="19.5" customHeight="1">
      <c r="A58" s="41" t="s">
        <v>38</v>
      </c>
      <c r="B58" s="41" t="s">
        <v>38</v>
      </c>
      <c r="C58" s="41" t="s">
        <v>38</v>
      </c>
      <c r="D58" s="41" t="s">
        <v>220</v>
      </c>
      <c r="E58" s="42">
        <f t="shared" si="15"/>
        <v>2200</v>
      </c>
      <c r="F58" s="42">
        <f t="shared" si="16"/>
        <v>2200</v>
      </c>
      <c r="G58" s="42">
        <f t="shared" si="17"/>
        <v>2200</v>
      </c>
      <c r="H58" s="42">
        <v>0</v>
      </c>
      <c r="I58" s="43">
        <v>2200</v>
      </c>
      <c r="J58" s="42">
        <f t="shared" si="18"/>
        <v>0</v>
      </c>
      <c r="K58" s="42">
        <v>0</v>
      </c>
      <c r="L58" s="43">
        <v>0</v>
      </c>
      <c r="M58" s="42">
        <f t="shared" si="19"/>
        <v>0</v>
      </c>
      <c r="N58" s="42">
        <v>0</v>
      </c>
      <c r="O58" s="43">
        <v>0</v>
      </c>
      <c r="P58" s="44">
        <f t="shared" si="20"/>
        <v>0</v>
      </c>
      <c r="Q58" s="42">
        <f t="shared" si="21"/>
        <v>0</v>
      </c>
      <c r="R58" s="42">
        <v>0</v>
      </c>
      <c r="S58" s="43">
        <v>0</v>
      </c>
      <c r="T58" s="42">
        <f t="shared" si="22"/>
        <v>0</v>
      </c>
      <c r="U58" s="42">
        <v>0</v>
      </c>
      <c r="V58" s="42">
        <v>0</v>
      </c>
      <c r="W58" s="42">
        <f t="shared" si="23"/>
        <v>0</v>
      </c>
      <c r="X58" s="42">
        <v>0</v>
      </c>
      <c r="Y58" s="43">
        <v>0</v>
      </c>
      <c r="Z58" s="44">
        <f t="shared" si="24"/>
        <v>0</v>
      </c>
      <c r="AA58" s="42">
        <f t="shared" si="25"/>
        <v>0</v>
      </c>
      <c r="AB58" s="42">
        <v>0</v>
      </c>
      <c r="AC58" s="43">
        <v>0</v>
      </c>
      <c r="AD58" s="42">
        <f t="shared" si="26"/>
        <v>0</v>
      </c>
      <c r="AE58" s="42">
        <v>0</v>
      </c>
      <c r="AF58" s="43">
        <v>0</v>
      </c>
      <c r="AG58" s="42">
        <f t="shared" si="27"/>
        <v>0</v>
      </c>
      <c r="AH58" s="42">
        <v>0</v>
      </c>
      <c r="AI58" s="43">
        <v>0</v>
      </c>
      <c r="AJ58" s="42">
        <f t="shared" si="28"/>
        <v>0</v>
      </c>
      <c r="AK58" s="42">
        <v>0</v>
      </c>
      <c r="AL58" s="43">
        <v>0</v>
      </c>
      <c r="AM58" s="42">
        <f t="shared" si="29"/>
        <v>0</v>
      </c>
      <c r="AN58" s="42">
        <v>0</v>
      </c>
      <c r="AO58" s="43">
        <v>0</v>
      </c>
    </row>
    <row r="59" spans="1:41" ht="19.5" customHeight="1">
      <c r="A59" s="41" t="s">
        <v>221</v>
      </c>
      <c r="B59" s="41" t="s">
        <v>85</v>
      </c>
      <c r="C59" s="41" t="s">
        <v>125</v>
      </c>
      <c r="D59" s="41" t="s">
        <v>222</v>
      </c>
      <c r="E59" s="42">
        <f t="shared" si="15"/>
        <v>2200</v>
      </c>
      <c r="F59" s="42">
        <f t="shared" si="16"/>
        <v>2200</v>
      </c>
      <c r="G59" s="42">
        <f t="shared" si="17"/>
        <v>2200</v>
      </c>
      <c r="H59" s="42">
        <v>0</v>
      </c>
      <c r="I59" s="43">
        <v>2200</v>
      </c>
      <c r="J59" s="42">
        <f t="shared" si="18"/>
        <v>0</v>
      </c>
      <c r="K59" s="42">
        <v>0</v>
      </c>
      <c r="L59" s="43">
        <v>0</v>
      </c>
      <c r="M59" s="42">
        <f t="shared" si="19"/>
        <v>0</v>
      </c>
      <c r="N59" s="42">
        <v>0</v>
      </c>
      <c r="O59" s="43">
        <v>0</v>
      </c>
      <c r="P59" s="44">
        <f t="shared" si="20"/>
        <v>0</v>
      </c>
      <c r="Q59" s="42">
        <f t="shared" si="21"/>
        <v>0</v>
      </c>
      <c r="R59" s="42">
        <v>0</v>
      </c>
      <c r="S59" s="43">
        <v>0</v>
      </c>
      <c r="T59" s="42">
        <f t="shared" si="22"/>
        <v>0</v>
      </c>
      <c r="U59" s="42">
        <v>0</v>
      </c>
      <c r="V59" s="42">
        <v>0</v>
      </c>
      <c r="W59" s="42">
        <f t="shared" si="23"/>
        <v>0</v>
      </c>
      <c r="X59" s="42">
        <v>0</v>
      </c>
      <c r="Y59" s="43">
        <v>0</v>
      </c>
      <c r="Z59" s="44">
        <f t="shared" si="24"/>
        <v>0</v>
      </c>
      <c r="AA59" s="42">
        <f t="shared" si="25"/>
        <v>0</v>
      </c>
      <c r="AB59" s="42">
        <v>0</v>
      </c>
      <c r="AC59" s="43">
        <v>0</v>
      </c>
      <c r="AD59" s="42">
        <f t="shared" si="26"/>
        <v>0</v>
      </c>
      <c r="AE59" s="42">
        <v>0</v>
      </c>
      <c r="AF59" s="43">
        <v>0</v>
      </c>
      <c r="AG59" s="42">
        <f t="shared" si="27"/>
        <v>0</v>
      </c>
      <c r="AH59" s="42">
        <v>0</v>
      </c>
      <c r="AI59" s="43">
        <v>0</v>
      </c>
      <c r="AJ59" s="42">
        <f t="shared" si="28"/>
        <v>0</v>
      </c>
      <c r="AK59" s="42">
        <v>0</v>
      </c>
      <c r="AL59" s="43">
        <v>0</v>
      </c>
      <c r="AM59" s="42">
        <f t="shared" si="29"/>
        <v>0</v>
      </c>
      <c r="AN59" s="42">
        <v>0</v>
      </c>
      <c r="AO59" s="43">
        <v>0</v>
      </c>
    </row>
    <row r="60" spans="1:41" ht="19.5" customHeight="1">
      <c r="A60" s="41" t="s">
        <v>38</v>
      </c>
      <c r="B60" s="41" t="s">
        <v>38</v>
      </c>
      <c r="C60" s="41" t="s">
        <v>38</v>
      </c>
      <c r="D60" s="41" t="s">
        <v>213</v>
      </c>
      <c r="E60" s="42">
        <f t="shared" si="15"/>
        <v>45.6</v>
      </c>
      <c r="F60" s="42">
        <f t="shared" si="16"/>
        <v>45.6</v>
      </c>
      <c r="G60" s="42">
        <f t="shared" si="17"/>
        <v>45.6</v>
      </c>
      <c r="H60" s="42">
        <v>45.6</v>
      </c>
      <c r="I60" s="43">
        <v>0</v>
      </c>
      <c r="J60" s="42">
        <f t="shared" si="18"/>
        <v>0</v>
      </c>
      <c r="K60" s="42">
        <v>0</v>
      </c>
      <c r="L60" s="43">
        <v>0</v>
      </c>
      <c r="M60" s="42">
        <f t="shared" si="19"/>
        <v>0</v>
      </c>
      <c r="N60" s="42">
        <v>0</v>
      </c>
      <c r="O60" s="43">
        <v>0</v>
      </c>
      <c r="P60" s="44">
        <f t="shared" si="20"/>
        <v>0</v>
      </c>
      <c r="Q60" s="42">
        <f t="shared" si="21"/>
        <v>0</v>
      </c>
      <c r="R60" s="42">
        <v>0</v>
      </c>
      <c r="S60" s="43">
        <v>0</v>
      </c>
      <c r="T60" s="42">
        <f t="shared" si="22"/>
        <v>0</v>
      </c>
      <c r="U60" s="42">
        <v>0</v>
      </c>
      <c r="V60" s="42">
        <v>0</v>
      </c>
      <c r="W60" s="42">
        <f t="shared" si="23"/>
        <v>0</v>
      </c>
      <c r="X60" s="42">
        <v>0</v>
      </c>
      <c r="Y60" s="43">
        <v>0</v>
      </c>
      <c r="Z60" s="44">
        <f t="shared" si="24"/>
        <v>0</v>
      </c>
      <c r="AA60" s="42">
        <f t="shared" si="25"/>
        <v>0</v>
      </c>
      <c r="AB60" s="42">
        <v>0</v>
      </c>
      <c r="AC60" s="43">
        <v>0</v>
      </c>
      <c r="AD60" s="42">
        <f t="shared" si="26"/>
        <v>0</v>
      </c>
      <c r="AE60" s="42">
        <v>0</v>
      </c>
      <c r="AF60" s="43">
        <v>0</v>
      </c>
      <c r="AG60" s="42">
        <f t="shared" si="27"/>
        <v>0</v>
      </c>
      <c r="AH60" s="42">
        <v>0</v>
      </c>
      <c r="AI60" s="43">
        <v>0</v>
      </c>
      <c r="AJ60" s="42">
        <f t="shared" si="28"/>
        <v>0</v>
      </c>
      <c r="AK60" s="42">
        <v>0</v>
      </c>
      <c r="AL60" s="43">
        <v>0</v>
      </c>
      <c r="AM60" s="42">
        <f t="shared" si="29"/>
        <v>0</v>
      </c>
      <c r="AN60" s="42">
        <v>0</v>
      </c>
      <c r="AO60" s="43">
        <v>0</v>
      </c>
    </row>
    <row r="61" spans="1:41" ht="19.5" customHeight="1">
      <c r="A61" s="41" t="s">
        <v>214</v>
      </c>
      <c r="B61" s="41" t="s">
        <v>85</v>
      </c>
      <c r="C61" s="41" t="s">
        <v>125</v>
      </c>
      <c r="D61" s="41" t="s">
        <v>215</v>
      </c>
      <c r="E61" s="42">
        <f t="shared" si="15"/>
        <v>0.19</v>
      </c>
      <c r="F61" s="42">
        <f t="shared" si="16"/>
        <v>0.19</v>
      </c>
      <c r="G61" s="42">
        <f t="shared" si="17"/>
        <v>0.19</v>
      </c>
      <c r="H61" s="42">
        <v>0.19</v>
      </c>
      <c r="I61" s="43">
        <v>0</v>
      </c>
      <c r="J61" s="42">
        <f t="shared" si="18"/>
        <v>0</v>
      </c>
      <c r="K61" s="42">
        <v>0</v>
      </c>
      <c r="L61" s="43">
        <v>0</v>
      </c>
      <c r="M61" s="42">
        <f t="shared" si="19"/>
        <v>0</v>
      </c>
      <c r="N61" s="42">
        <v>0</v>
      </c>
      <c r="O61" s="43">
        <v>0</v>
      </c>
      <c r="P61" s="44">
        <f t="shared" si="20"/>
        <v>0</v>
      </c>
      <c r="Q61" s="42">
        <f t="shared" si="21"/>
        <v>0</v>
      </c>
      <c r="R61" s="42">
        <v>0</v>
      </c>
      <c r="S61" s="43">
        <v>0</v>
      </c>
      <c r="T61" s="42">
        <f t="shared" si="22"/>
        <v>0</v>
      </c>
      <c r="U61" s="42">
        <v>0</v>
      </c>
      <c r="V61" s="42">
        <v>0</v>
      </c>
      <c r="W61" s="42">
        <f t="shared" si="23"/>
        <v>0</v>
      </c>
      <c r="X61" s="42">
        <v>0</v>
      </c>
      <c r="Y61" s="43">
        <v>0</v>
      </c>
      <c r="Z61" s="44">
        <f t="shared" si="24"/>
        <v>0</v>
      </c>
      <c r="AA61" s="42">
        <f t="shared" si="25"/>
        <v>0</v>
      </c>
      <c r="AB61" s="42">
        <v>0</v>
      </c>
      <c r="AC61" s="43">
        <v>0</v>
      </c>
      <c r="AD61" s="42">
        <f t="shared" si="26"/>
        <v>0</v>
      </c>
      <c r="AE61" s="42">
        <v>0</v>
      </c>
      <c r="AF61" s="43">
        <v>0</v>
      </c>
      <c r="AG61" s="42">
        <f t="shared" si="27"/>
        <v>0</v>
      </c>
      <c r="AH61" s="42">
        <v>0</v>
      </c>
      <c r="AI61" s="43">
        <v>0</v>
      </c>
      <c r="AJ61" s="42">
        <f t="shared" si="28"/>
        <v>0</v>
      </c>
      <c r="AK61" s="42">
        <v>0</v>
      </c>
      <c r="AL61" s="43">
        <v>0</v>
      </c>
      <c r="AM61" s="42">
        <f t="shared" si="29"/>
        <v>0</v>
      </c>
      <c r="AN61" s="42">
        <v>0</v>
      </c>
      <c r="AO61" s="43">
        <v>0</v>
      </c>
    </row>
    <row r="62" spans="1:41" ht="19.5" customHeight="1">
      <c r="A62" s="41" t="s">
        <v>214</v>
      </c>
      <c r="B62" s="41" t="s">
        <v>90</v>
      </c>
      <c r="C62" s="41" t="s">
        <v>125</v>
      </c>
      <c r="D62" s="41" t="s">
        <v>223</v>
      </c>
      <c r="E62" s="42">
        <f t="shared" si="15"/>
        <v>27.76</v>
      </c>
      <c r="F62" s="42">
        <f t="shared" si="16"/>
        <v>27.76</v>
      </c>
      <c r="G62" s="42">
        <f t="shared" si="17"/>
        <v>27.76</v>
      </c>
      <c r="H62" s="42">
        <v>27.76</v>
      </c>
      <c r="I62" s="43">
        <v>0</v>
      </c>
      <c r="J62" s="42">
        <f t="shared" si="18"/>
        <v>0</v>
      </c>
      <c r="K62" s="42">
        <v>0</v>
      </c>
      <c r="L62" s="43">
        <v>0</v>
      </c>
      <c r="M62" s="42">
        <f t="shared" si="19"/>
        <v>0</v>
      </c>
      <c r="N62" s="42">
        <v>0</v>
      </c>
      <c r="O62" s="43">
        <v>0</v>
      </c>
      <c r="P62" s="44">
        <f t="shared" si="20"/>
        <v>0</v>
      </c>
      <c r="Q62" s="42">
        <f t="shared" si="21"/>
        <v>0</v>
      </c>
      <c r="R62" s="42">
        <v>0</v>
      </c>
      <c r="S62" s="43">
        <v>0</v>
      </c>
      <c r="T62" s="42">
        <f t="shared" si="22"/>
        <v>0</v>
      </c>
      <c r="U62" s="42">
        <v>0</v>
      </c>
      <c r="V62" s="42">
        <v>0</v>
      </c>
      <c r="W62" s="42">
        <f t="shared" si="23"/>
        <v>0</v>
      </c>
      <c r="X62" s="42">
        <v>0</v>
      </c>
      <c r="Y62" s="43">
        <v>0</v>
      </c>
      <c r="Z62" s="44">
        <f t="shared" si="24"/>
        <v>0</v>
      </c>
      <c r="AA62" s="42">
        <f t="shared" si="25"/>
        <v>0</v>
      </c>
      <c r="AB62" s="42">
        <v>0</v>
      </c>
      <c r="AC62" s="43">
        <v>0</v>
      </c>
      <c r="AD62" s="42">
        <f t="shared" si="26"/>
        <v>0</v>
      </c>
      <c r="AE62" s="42">
        <v>0</v>
      </c>
      <c r="AF62" s="43">
        <v>0</v>
      </c>
      <c r="AG62" s="42">
        <f t="shared" si="27"/>
        <v>0</v>
      </c>
      <c r="AH62" s="42">
        <v>0</v>
      </c>
      <c r="AI62" s="43">
        <v>0</v>
      </c>
      <c r="AJ62" s="42">
        <f t="shared" si="28"/>
        <v>0</v>
      </c>
      <c r="AK62" s="42">
        <v>0</v>
      </c>
      <c r="AL62" s="43">
        <v>0</v>
      </c>
      <c r="AM62" s="42">
        <f t="shared" si="29"/>
        <v>0</v>
      </c>
      <c r="AN62" s="42">
        <v>0</v>
      </c>
      <c r="AO62" s="43">
        <v>0</v>
      </c>
    </row>
    <row r="63" spans="1:41" ht="19.5" customHeight="1">
      <c r="A63" s="41" t="s">
        <v>214</v>
      </c>
      <c r="B63" s="41" t="s">
        <v>110</v>
      </c>
      <c r="C63" s="41" t="s">
        <v>125</v>
      </c>
      <c r="D63" s="41" t="s">
        <v>224</v>
      </c>
      <c r="E63" s="42">
        <f t="shared" si="15"/>
        <v>17.65</v>
      </c>
      <c r="F63" s="42">
        <f t="shared" si="16"/>
        <v>17.65</v>
      </c>
      <c r="G63" s="42">
        <f t="shared" si="17"/>
        <v>17.65</v>
      </c>
      <c r="H63" s="42">
        <v>17.65</v>
      </c>
      <c r="I63" s="43">
        <v>0</v>
      </c>
      <c r="J63" s="42">
        <f t="shared" si="18"/>
        <v>0</v>
      </c>
      <c r="K63" s="42">
        <v>0</v>
      </c>
      <c r="L63" s="43">
        <v>0</v>
      </c>
      <c r="M63" s="42">
        <f t="shared" si="19"/>
        <v>0</v>
      </c>
      <c r="N63" s="42">
        <v>0</v>
      </c>
      <c r="O63" s="43">
        <v>0</v>
      </c>
      <c r="P63" s="44">
        <f t="shared" si="20"/>
        <v>0</v>
      </c>
      <c r="Q63" s="42">
        <f t="shared" si="21"/>
        <v>0</v>
      </c>
      <c r="R63" s="42">
        <v>0</v>
      </c>
      <c r="S63" s="43">
        <v>0</v>
      </c>
      <c r="T63" s="42">
        <f t="shared" si="22"/>
        <v>0</v>
      </c>
      <c r="U63" s="42">
        <v>0</v>
      </c>
      <c r="V63" s="42">
        <v>0</v>
      </c>
      <c r="W63" s="42">
        <f t="shared" si="23"/>
        <v>0</v>
      </c>
      <c r="X63" s="42">
        <v>0</v>
      </c>
      <c r="Y63" s="43">
        <v>0</v>
      </c>
      <c r="Z63" s="44">
        <f t="shared" si="24"/>
        <v>0</v>
      </c>
      <c r="AA63" s="42">
        <f t="shared" si="25"/>
        <v>0</v>
      </c>
      <c r="AB63" s="42">
        <v>0</v>
      </c>
      <c r="AC63" s="43">
        <v>0</v>
      </c>
      <c r="AD63" s="42">
        <f t="shared" si="26"/>
        <v>0</v>
      </c>
      <c r="AE63" s="42">
        <v>0</v>
      </c>
      <c r="AF63" s="43">
        <v>0</v>
      </c>
      <c r="AG63" s="42">
        <f t="shared" si="27"/>
        <v>0</v>
      </c>
      <c r="AH63" s="42">
        <v>0</v>
      </c>
      <c r="AI63" s="43">
        <v>0</v>
      </c>
      <c r="AJ63" s="42">
        <f t="shared" si="28"/>
        <v>0</v>
      </c>
      <c r="AK63" s="42">
        <v>0</v>
      </c>
      <c r="AL63" s="43">
        <v>0</v>
      </c>
      <c r="AM63" s="42">
        <f t="shared" si="29"/>
        <v>0</v>
      </c>
      <c r="AN63" s="42">
        <v>0</v>
      </c>
      <c r="AO63" s="43">
        <v>0</v>
      </c>
    </row>
    <row r="64" spans="1:41" ht="19.5" customHeight="1">
      <c r="A64" s="41" t="s">
        <v>38</v>
      </c>
      <c r="B64" s="41" t="s">
        <v>38</v>
      </c>
      <c r="C64" s="41" t="s">
        <v>38</v>
      </c>
      <c r="D64" s="41" t="s">
        <v>130</v>
      </c>
      <c r="E64" s="42">
        <f t="shared" si="15"/>
        <v>72.08</v>
      </c>
      <c r="F64" s="42">
        <f t="shared" si="16"/>
        <v>72.08</v>
      </c>
      <c r="G64" s="42">
        <f t="shared" si="17"/>
        <v>72.08</v>
      </c>
      <c r="H64" s="42">
        <v>58.08</v>
      </c>
      <c r="I64" s="43">
        <v>14</v>
      </c>
      <c r="J64" s="42">
        <f t="shared" si="18"/>
        <v>0</v>
      </c>
      <c r="K64" s="42">
        <v>0</v>
      </c>
      <c r="L64" s="43">
        <v>0</v>
      </c>
      <c r="M64" s="42">
        <f t="shared" si="19"/>
        <v>0</v>
      </c>
      <c r="N64" s="42">
        <v>0</v>
      </c>
      <c r="O64" s="43">
        <v>0</v>
      </c>
      <c r="P64" s="44">
        <f t="shared" si="20"/>
        <v>0</v>
      </c>
      <c r="Q64" s="42">
        <f t="shared" si="21"/>
        <v>0</v>
      </c>
      <c r="R64" s="42">
        <v>0</v>
      </c>
      <c r="S64" s="43">
        <v>0</v>
      </c>
      <c r="T64" s="42">
        <f t="shared" si="22"/>
        <v>0</v>
      </c>
      <c r="U64" s="42">
        <v>0</v>
      </c>
      <c r="V64" s="42">
        <v>0</v>
      </c>
      <c r="W64" s="42">
        <f t="shared" si="23"/>
        <v>0</v>
      </c>
      <c r="X64" s="42">
        <v>0</v>
      </c>
      <c r="Y64" s="43">
        <v>0</v>
      </c>
      <c r="Z64" s="44">
        <f t="shared" si="24"/>
        <v>0</v>
      </c>
      <c r="AA64" s="42">
        <f t="shared" si="25"/>
        <v>0</v>
      </c>
      <c r="AB64" s="42">
        <v>0</v>
      </c>
      <c r="AC64" s="43">
        <v>0</v>
      </c>
      <c r="AD64" s="42">
        <f t="shared" si="26"/>
        <v>0</v>
      </c>
      <c r="AE64" s="42">
        <v>0</v>
      </c>
      <c r="AF64" s="43">
        <v>0</v>
      </c>
      <c r="AG64" s="42">
        <f t="shared" si="27"/>
        <v>0</v>
      </c>
      <c r="AH64" s="42">
        <v>0</v>
      </c>
      <c r="AI64" s="43">
        <v>0</v>
      </c>
      <c r="AJ64" s="42">
        <f t="shared" si="28"/>
        <v>0</v>
      </c>
      <c r="AK64" s="42">
        <v>0</v>
      </c>
      <c r="AL64" s="43">
        <v>0</v>
      </c>
      <c r="AM64" s="42">
        <f t="shared" si="29"/>
        <v>0</v>
      </c>
      <c r="AN64" s="42">
        <v>0</v>
      </c>
      <c r="AO64" s="43">
        <v>0</v>
      </c>
    </row>
    <row r="65" spans="1:41" ht="19.5" customHeight="1">
      <c r="A65" s="41" t="s">
        <v>38</v>
      </c>
      <c r="B65" s="41" t="s">
        <v>38</v>
      </c>
      <c r="C65" s="41" t="s">
        <v>38</v>
      </c>
      <c r="D65" s="41" t="s">
        <v>216</v>
      </c>
      <c r="E65" s="42">
        <f t="shared" si="15"/>
        <v>72.08</v>
      </c>
      <c r="F65" s="42">
        <f t="shared" si="16"/>
        <v>72.08</v>
      </c>
      <c r="G65" s="42">
        <f t="shared" si="17"/>
        <v>72.08</v>
      </c>
      <c r="H65" s="42">
        <v>58.08</v>
      </c>
      <c r="I65" s="43">
        <v>14</v>
      </c>
      <c r="J65" s="42">
        <f t="shared" si="18"/>
        <v>0</v>
      </c>
      <c r="K65" s="42">
        <v>0</v>
      </c>
      <c r="L65" s="43">
        <v>0</v>
      </c>
      <c r="M65" s="42">
        <f t="shared" si="19"/>
        <v>0</v>
      </c>
      <c r="N65" s="42">
        <v>0</v>
      </c>
      <c r="O65" s="43">
        <v>0</v>
      </c>
      <c r="P65" s="44">
        <f t="shared" si="20"/>
        <v>0</v>
      </c>
      <c r="Q65" s="42">
        <f t="shared" si="21"/>
        <v>0</v>
      </c>
      <c r="R65" s="42">
        <v>0</v>
      </c>
      <c r="S65" s="43">
        <v>0</v>
      </c>
      <c r="T65" s="42">
        <f t="shared" si="22"/>
        <v>0</v>
      </c>
      <c r="U65" s="42">
        <v>0</v>
      </c>
      <c r="V65" s="42">
        <v>0</v>
      </c>
      <c r="W65" s="42">
        <f t="shared" si="23"/>
        <v>0</v>
      </c>
      <c r="X65" s="42">
        <v>0</v>
      </c>
      <c r="Y65" s="43">
        <v>0</v>
      </c>
      <c r="Z65" s="44">
        <f t="shared" si="24"/>
        <v>0</v>
      </c>
      <c r="AA65" s="42">
        <f t="shared" si="25"/>
        <v>0</v>
      </c>
      <c r="AB65" s="42">
        <v>0</v>
      </c>
      <c r="AC65" s="43">
        <v>0</v>
      </c>
      <c r="AD65" s="42">
        <f t="shared" si="26"/>
        <v>0</v>
      </c>
      <c r="AE65" s="42">
        <v>0</v>
      </c>
      <c r="AF65" s="43">
        <v>0</v>
      </c>
      <c r="AG65" s="42">
        <f t="shared" si="27"/>
        <v>0</v>
      </c>
      <c r="AH65" s="42">
        <v>0</v>
      </c>
      <c r="AI65" s="43">
        <v>0</v>
      </c>
      <c r="AJ65" s="42">
        <f t="shared" si="28"/>
        <v>0</v>
      </c>
      <c r="AK65" s="42">
        <v>0</v>
      </c>
      <c r="AL65" s="43">
        <v>0</v>
      </c>
      <c r="AM65" s="42">
        <f t="shared" si="29"/>
        <v>0</v>
      </c>
      <c r="AN65" s="42">
        <v>0</v>
      </c>
      <c r="AO65" s="43">
        <v>0</v>
      </c>
    </row>
    <row r="66" spans="1:41" ht="19.5" customHeight="1">
      <c r="A66" s="41" t="s">
        <v>217</v>
      </c>
      <c r="B66" s="41" t="s">
        <v>85</v>
      </c>
      <c r="C66" s="41" t="s">
        <v>131</v>
      </c>
      <c r="D66" s="41" t="s">
        <v>218</v>
      </c>
      <c r="E66" s="42">
        <f t="shared" si="15"/>
        <v>46.05</v>
      </c>
      <c r="F66" s="42">
        <f t="shared" si="16"/>
        <v>46.05</v>
      </c>
      <c r="G66" s="42">
        <f t="shared" si="17"/>
        <v>46.05</v>
      </c>
      <c r="H66" s="42">
        <v>46.05</v>
      </c>
      <c r="I66" s="43">
        <v>0</v>
      </c>
      <c r="J66" s="42">
        <f t="shared" si="18"/>
        <v>0</v>
      </c>
      <c r="K66" s="42">
        <v>0</v>
      </c>
      <c r="L66" s="43">
        <v>0</v>
      </c>
      <c r="M66" s="42">
        <f t="shared" si="19"/>
        <v>0</v>
      </c>
      <c r="N66" s="42">
        <v>0</v>
      </c>
      <c r="O66" s="43">
        <v>0</v>
      </c>
      <c r="P66" s="44">
        <f t="shared" si="20"/>
        <v>0</v>
      </c>
      <c r="Q66" s="42">
        <f t="shared" si="21"/>
        <v>0</v>
      </c>
      <c r="R66" s="42">
        <v>0</v>
      </c>
      <c r="S66" s="43">
        <v>0</v>
      </c>
      <c r="T66" s="42">
        <f t="shared" si="22"/>
        <v>0</v>
      </c>
      <c r="U66" s="42">
        <v>0</v>
      </c>
      <c r="V66" s="42">
        <v>0</v>
      </c>
      <c r="W66" s="42">
        <f t="shared" si="23"/>
        <v>0</v>
      </c>
      <c r="X66" s="42">
        <v>0</v>
      </c>
      <c r="Y66" s="43">
        <v>0</v>
      </c>
      <c r="Z66" s="44">
        <f t="shared" si="24"/>
        <v>0</v>
      </c>
      <c r="AA66" s="42">
        <f t="shared" si="25"/>
        <v>0</v>
      </c>
      <c r="AB66" s="42">
        <v>0</v>
      </c>
      <c r="AC66" s="43">
        <v>0</v>
      </c>
      <c r="AD66" s="42">
        <f t="shared" si="26"/>
        <v>0</v>
      </c>
      <c r="AE66" s="42">
        <v>0</v>
      </c>
      <c r="AF66" s="43">
        <v>0</v>
      </c>
      <c r="AG66" s="42">
        <f t="shared" si="27"/>
        <v>0</v>
      </c>
      <c r="AH66" s="42">
        <v>0</v>
      </c>
      <c r="AI66" s="43">
        <v>0</v>
      </c>
      <c r="AJ66" s="42">
        <f t="shared" si="28"/>
        <v>0</v>
      </c>
      <c r="AK66" s="42">
        <v>0</v>
      </c>
      <c r="AL66" s="43">
        <v>0</v>
      </c>
      <c r="AM66" s="42">
        <f t="shared" si="29"/>
        <v>0</v>
      </c>
      <c r="AN66" s="42">
        <v>0</v>
      </c>
      <c r="AO66" s="43">
        <v>0</v>
      </c>
    </row>
    <row r="67" spans="1:41" ht="19.5" customHeight="1">
      <c r="A67" s="41" t="s">
        <v>217</v>
      </c>
      <c r="B67" s="41" t="s">
        <v>84</v>
      </c>
      <c r="C67" s="41" t="s">
        <v>131</v>
      </c>
      <c r="D67" s="41" t="s">
        <v>219</v>
      </c>
      <c r="E67" s="42">
        <f t="shared" si="15"/>
        <v>26.03</v>
      </c>
      <c r="F67" s="42">
        <f t="shared" si="16"/>
        <v>26.03</v>
      </c>
      <c r="G67" s="42">
        <f t="shared" si="17"/>
        <v>26.03</v>
      </c>
      <c r="H67" s="42">
        <v>12.03</v>
      </c>
      <c r="I67" s="43">
        <v>14</v>
      </c>
      <c r="J67" s="42">
        <f t="shared" si="18"/>
        <v>0</v>
      </c>
      <c r="K67" s="42">
        <v>0</v>
      </c>
      <c r="L67" s="43">
        <v>0</v>
      </c>
      <c r="M67" s="42">
        <f t="shared" si="19"/>
        <v>0</v>
      </c>
      <c r="N67" s="42">
        <v>0</v>
      </c>
      <c r="O67" s="43">
        <v>0</v>
      </c>
      <c r="P67" s="44">
        <f t="shared" si="20"/>
        <v>0</v>
      </c>
      <c r="Q67" s="42">
        <f t="shared" si="21"/>
        <v>0</v>
      </c>
      <c r="R67" s="42">
        <v>0</v>
      </c>
      <c r="S67" s="43">
        <v>0</v>
      </c>
      <c r="T67" s="42">
        <f t="shared" si="22"/>
        <v>0</v>
      </c>
      <c r="U67" s="42">
        <v>0</v>
      </c>
      <c r="V67" s="42">
        <v>0</v>
      </c>
      <c r="W67" s="42">
        <f t="shared" si="23"/>
        <v>0</v>
      </c>
      <c r="X67" s="42">
        <v>0</v>
      </c>
      <c r="Y67" s="43">
        <v>0</v>
      </c>
      <c r="Z67" s="44">
        <f t="shared" si="24"/>
        <v>0</v>
      </c>
      <c r="AA67" s="42">
        <f t="shared" si="25"/>
        <v>0</v>
      </c>
      <c r="AB67" s="42">
        <v>0</v>
      </c>
      <c r="AC67" s="43">
        <v>0</v>
      </c>
      <c r="AD67" s="42">
        <f t="shared" si="26"/>
        <v>0</v>
      </c>
      <c r="AE67" s="42">
        <v>0</v>
      </c>
      <c r="AF67" s="43">
        <v>0</v>
      </c>
      <c r="AG67" s="42">
        <f t="shared" si="27"/>
        <v>0</v>
      </c>
      <c r="AH67" s="42">
        <v>0</v>
      </c>
      <c r="AI67" s="43">
        <v>0</v>
      </c>
      <c r="AJ67" s="42">
        <f t="shared" si="28"/>
        <v>0</v>
      </c>
      <c r="AK67" s="42">
        <v>0</v>
      </c>
      <c r="AL67" s="43">
        <v>0</v>
      </c>
      <c r="AM67" s="42">
        <f t="shared" si="29"/>
        <v>0</v>
      </c>
      <c r="AN67" s="42">
        <v>0</v>
      </c>
      <c r="AO67" s="43">
        <v>0</v>
      </c>
    </row>
  </sheetData>
  <sheetProtection/>
  <mergeCells count="23">
    <mergeCell ref="AM5:AO5"/>
    <mergeCell ref="Z4:AO4"/>
    <mergeCell ref="A2:AO2"/>
    <mergeCell ref="A4:D4"/>
    <mergeCell ref="AA5:AC5"/>
    <mergeCell ref="AD5:AF5"/>
    <mergeCell ref="AG5:AI5"/>
    <mergeCell ref="AJ5:AL5"/>
    <mergeCell ref="Q5:S5"/>
    <mergeCell ref="W5:Y5"/>
    <mergeCell ref="A5:B5"/>
    <mergeCell ref="C5:C6"/>
    <mergeCell ref="D5:D6"/>
    <mergeCell ref="E4:E6"/>
    <mergeCell ref="F5:F6"/>
    <mergeCell ref="P5:P6"/>
    <mergeCell ref="Z5:Z6"/>
    <mergeCell ref="J5:L5"/>
    <mergeCell ref="M5:O5"/>
    <mergeCell ref="F4:O4"/>
    <mergeCell ref="T5:V5"/>
    <mergeCell ref="G5:I5"/>
    <mergeCell ref="P4:Y4"/>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41"/>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7"/>
      <c r="B1" s="28"/>
      <c r="C1" s="28"/>
      <c r="D1" s="28"/>
      <c r="DI1" s="70" t="s">
        <v>225</v>
      </c>
    </row>
    <row r="2" spans="1:113" ht="19.5" customHeight="1">
      <c r="A2" s="91" t="s">
        <v>226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row>
    <row r="3" spans="1:113" ht="19.5" customHeight="1">
      <c r="A3" s="77" t="s">
        <v>0</v>
      </c>
      <c r="B3" s="77"/>
      <c r="C3" s="77"/>
      <c r="D3" s="77"/>
      <c r="F3" s="34"/>
      <c r="DI3" s="78" t="s">
        <v>5</v>
      </c>
    </row>
    <row r="4" spans="1:113" ht="19.5" customHeight="1">
      <c r="A4" s="136" t="s">
        <v>57</v>
      </c>
      <c r="B4" s="137"/>
      <c r="C4" s="137"/>
      <c r="D4" s="138"/>
      <c r="E4" s="139" t="s">
        <v>58</v>
      </c>
      <c r="F4" s="127" t="s">
        <v>227</v>
      </c>
      <c r="G4" s="128"/>
      <c r="H4" s="128"/>
      <c r="I4" s="128"/>
      <c r="J4" s="128"/>
      <c r="K4" s="128"/>
      <c r="L4" s="128"/>
      <c r="M4" s="128"/>
      <c r="N4" s="128"/>
      <c r="O4" s="128"/>
      <c r="P4" s="128"/>
      <c r="Q4" s="128"/>
      <c r="R4" s="128"/>
      <c r="S4" s="129"/>
      <c r="T4" s="127" t="s">
        <v>228</v>
      </c>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9"/>
      <c r="AV4" s="127" t="s">
        <v>229</v>
      </c>
      <c r="AW4" s="128"/>
      <c r="AX4" s="128"/>
      <c r="AY4" s="128"/>
      <c r="AZ4" s="128"/>
      <c r="BA4" s="128"/>
      <c r="BB4" s="128"/>
      <c r="BC4" s="128"/>
      <c r="BD4" s="128"/>
      <c r="BE4" s="128"/>
      <c r="BF4" s="128"/>
      <c r="BG4" s="129"/>
      <c r="BH4" s="127" t="s">
        <v>230</v>
      </c>
      <c r="BI4" s="128"/>
      <c r="BJ4" s="128"/>
      <c r="BK4" s="128"/>
      <c r="BL4" s="129"/>
      <c r="BM4" s="127" t="s">
        <v>231</v>
      </c>
      <c r="BN4" s="128"/>
      <c r="BO4" s="128"/>
      <c r="BP4" s="128"/>
      <c r="BQ4" s="128"/>
      <c r="BR4" s="128"/>
      <c r="BS4" s="128"/>
      <c r="BT4" s="128"/>
      <c r="BU4" s="128"/>
      <c r="BV4" s="128"/>
      <c r="BW4" s="128"/>
      <c r="BX4" s="128"/>
      <c r="BY4" s="129"/>
      <c r="BZ4" s="127" t="s">
        <v>232</v>
      </c>
      <c r="CA4" s="128"/>
      <c r="CB4" s="128"/>
      <c r="CC4" s="128"/>
      <c r="CD4" s="128"/>
      <c r="CE4" s="128"/>
      <c r="CF4" s="128"/>
      <c r="CG4" s="128"/>
      <c r="CH4" s="128"/>
      <c r="CI4" s="128"/>
      <c r="CJ4" s="128"/>
      <c r="CK4" s="128"/>
      <c r="CL4" s="128"/>
      <c r="CM4" s="128"/>
      <c r="CN4" s="128"/>
      <c r="CO4" s="128"/>
      <c r="CP4" s="128"/>
      <c r="CQ4" s="129"/>
      <c r="CR4" s="104" t="s">
        <v>233</v>
      </c>
      <c r="CS4" s="105"/>
      <c r="CT4" s="106"/>
      <c r="CU4" s="104" t="s">
        <v>234</v>
      </c>
      <c r="CV4" s="105"/>
      <c r="CW4" s="105"/>
      <c r="CX4" s="105"/>
      <c r="CY4" s="105"/>
      <c r="CZ4" s="106"/>
      <c r="DA4" s="104" t="s">
        <v>235</v>
      </c>
      <c r="DB4" s="105"/>
      <c r="DC4" s="106"/>
      <c r="DD4" s="127" t="s">
        <v>236</v>
      </c>
      <c r="DE4" s="128"/>
      <c r="DF4" s="128"/>
      <c r="DG4" s="128"/>
      <c r="DH4" s="128"/>
      <c r="DI4" s="129"/>
    </row>
    <row r="5" spans="1:113" ht="19.5" customHeight="1">
      <c r="A5" s="101" t="s">
        <v>68</v>
      </c>
      <c r="B5" s="102"/>
      <c r="C5" s="103"/>
      <c r="D5" s="139" t="s">
        <v>237</v>
      </c>
      <c r="E5" s="96"/>
      <c r="F5" s="109" t="s">
        <v>73</v>
      </c>
      <c r="G5" s="109" t="s">
        <v>238</v>
      </c>
      <c r="H5" s="109" t="s">
        <v>239</v>
      </c>
      <c r="I5" s="109" t="s">
        <v>240</v>
      </c>
      <c r="J5" s="109" t="s">
        <v>241</v>
      </c>
      <c r="K5" s="109" t="s">
        <v>242</v>
      </c>
      <c r="L5" s="109" t="s">
        <v>243</v>
      </c>
      <c r="M5" s="109" t="s">
        <v>244</v>
      </c>
      <c r="N5" s="109" t="s">
        <v>245</v>
      </c>
      <c r="O5" s="109" t="s">
        <v>246</v>
      </c>
      <c r="P5" s="109" t="s">
        <v>247</v>
      </c>
      <c r="Q5" s="109" t="s">
        <v>248</v>
      </c>
      <c r="R5" s="109" t="s">
        <v>249</v>
      </c>
      <c r="S5" s="109" t="s">
        <v>250</v>
      </c>
      <c r="T5" s="109" t="s">
        <v>73</v>
      </c>
      <c r="U5" s="109" t="s">
        <v>251</v>
      </c>
      <c r="V5" s="109" t="s">
        <v>252</v>
      </c>
      <c r="W5" s="109" t="s">
        <v>253</v>
      </c>
      <c r="X5" s="109" t="s">
        <v>254</v>
      </c>
      <c r="Y5" s="109" t="s">
        <v>255</v>
      </c>
      <c r="Z5" s="109" t="s">
        <v>256</v>
      </c>
      <c r="AA5" s="109" t="s">
        <v>257</v>
      </c>
      <c r="AB5" s="109" t="s">
        <v>258</v>
      </c>
      <c r="AC5" s="109" t="s">
        <v>259</v>
      </c>
      <c r="AD5" s="109" t="s">
        <v>260</v>
      </c>
      <c r="AE5" s="109" t="s">
        <v>261</v>
      </c>
      <c r="AF5" s="109" t="s">
        <v>262</v>
      </c>
      <c r="AG5" s="109" t="s">
        <v>263</v>
      </c>
      <c r="AH5" s="109" t="s">
        <v>264</v>
      </c>
      <c r="AI5" s="109" t="s">
        <v>265</v>
      </c>
      <c r="AJ5" s="109" t="s">
        <v>266</v>
      </c>
      <c r="AK5" s="109" t="s">
        <v>267</v>
      </c>
      <c r="AL5" s="109" t="s">
        <v>268</v>
      </c>
      <c r="AM5" s="109" t="s">
        <v>269</v>
      </c>
      <c r="AN5" s="109" t="s">
        <v>270</v>
      </c>
      <c r="AO5" s="109" t="s">
        <v>271</v>
      </c>
      <c r="AP5" s="109" t="s">
        <v>272</v>
      </c>
      <c r="AQ5" s="109" t="s">
        <v>273</v>
      </c>
      <c r="AR5" s="109" t="s">
        <v>274</v>
      </c>
      <c r="AS5" s="109" t="s">
        <v>275</v>
      </c>
      <c r="AT5" s="109" t="s">
        <v>276</v>
      </c>
      <c r="AU5" s="109" t="s">
        <v>277</v>
      </c>
      <c r="AV5" s="109" t="s">
        <v>73</v>
      </c>
      <c r="AW5" s="109" t="s">
        <v>278</v>
      </c>
      <c r="AX5" s="109" t="s">
        <v>279</v>
      </c>
      <c r="AY5" s="109" t="s">
        <v>280</v>
      </c>
      <c r="AZ5" s="109" t="s">
        <v>281</v>
      </c>
      <c r="BA5" s="109" t="s">
        <v>282</v>
      </c>
      <c r="BB5" s="109" t="s">
        <v>283</v>
      </c>
      <c r="BC5" s="109" t="s">
        <v>284</v>
      </c>
      <c r="BD5" s="109" t="s">
        <v>285</v>
      </c>
      <c r="BE5" s="109" t="s">
        <v>286</v>
      </c>
      <c r="BF5" s="109" t="s">
        <v>287</v>
      </c>
      <c r="BG5" s="98" t="s">
        <v>288</v>
      </c>
      <c r="BH5" s="98" t="s">
        <v>73</v>
      </c>
      <c r="BI5" s="98" t="s">
        <v>289</v>
      </c>
      <c r="BJ5" s="98" t="s">
        <v>290</v>
      </c>
      <c r="BK5" s="98" t="s">
        <v>291</v>
      </c>
      <c r="BL5" s="98" t="s">
        <v>292</v>
      </c>
      <c r="BM5" s="109" t="s">
        <v>73</v>
      </c>
      <c r="BN5" s="109" t="s">
        <v>293</v>
      </c>
      <c r="BO5" s="109" t="s">
        <v>294</v>
      </c>
      <c r="BP5" s="109" t="s">
        <v>295</v>
      </c>
      <c r="BQ5" s="109" t="s">
        <v>296</v>
      </c>
      <c r="BR5" s="109" t="s">
        <v>297</v>
      </c>
      <c r="BS5" s="109" t="s">
        <v>298</v>
      </c>
      <c r="BT5" s="109" t="s">
        <v>299</v>
      </c>
      <c r="BU5" s="109" t="s">
        <v>300</v>
      </c>
      <c r="BV5" s="109" t="s">
        <v>301</v>
      </c>
      <c r="BW5" s="140" t="s">
        <v>302</v>
      </c>
      <c r="BX5" s="140" t="s">
        <v>303</v>
      </c>
      <c r="BY5" s="109" t="s">
        <v>304</v>
      </c>
      <c r="BZ5" s="109" t="s">
        <v>73</v>
      </c>
      <c r="CA5" s="109" t="s">
        <v>293</v>
      </c>
      <c r="CB5" s="109" t="s">
        <v>294</v>
      </c>
      <c r="CC5" s="109" t="s">
        <v>295</v>
      </c>
      <c r="CD5" s="109" t="s">
        <v>296</v>
      </c>
      <c r="CE5" s="109" t="s">
        <v>297</v>
      </c>
      <c r="CF5" s="109" t="s">
        <v>298</v>
      </c>
      <c r="CG5" s="109" t="s">
        <v>299</v>
      </c>
      <c r="CH5" s="109" t="s">
        <v>305</v>
      </c>
      <c r="CI5" s="109" t="s">
        <v>306</v>
      </c>
      <c r="CJ5" s="109" t="s">
        <v>307</v>
      </c>
      <c r="CK5" s="109" t="s">
        <v>308</v>
      </c>
      <c r="CL5" s="109" t="s">
        <v>300</v>
      </c>
      <c r="CM5" s="109" t="s">
        <v>301</v>
      </c>
      <c r="CN5" s="109" t="s">
        <v>309</v>
      </c>
      <c r="CO5" s="140" t="s">
        <v>302</v>
      </c>
      <c r="CP5" s="140" t="s">
        <v>303</v>
      </c>
      <c r="CQ5" s="109" t="s">
        <v>310</v>
      </c>
      <c r="CR5" s="140" t="s">
        <v>73</v>
      </c>
      <c r="CS5" s="140" t="s">
        <v>311</v>
      </c>
      <c r="CT5" s="109" t="s">
        <v>312</v>
      </c>
      <c r="CU5" s="140" t="s">
        <v>73</v>
      </c>
      <c r="CV5" s="140" t="s">
        <v>311</v>
      </c>
      <c r="CW5" s="109" t="s">
        <v>313</v>
      </c>
      <c r="CX5" s="140" t="s">
        <v>314</v>
      </c>
      <c r="CY5" s="140" t="s">
        <v>315</v>
      </c>
      <c r="CZ5" s="98" t="s">
        <v>312</v>
      </c>
      <c r="DA5" s="140" t="s">
        <v>73</v>
      </c>
      <c r="DB5" s="140" t="s">
        <v>235</v>
      </c>
      <c r="DC5" s="140" t="s">
        <v>316</v>
      </c>
      <c r="DD5" s="109" t="s">
        <v>73</v>
      </c>
      <c r="DE5" s="109" t="s">
        <v>317</v>
      </c>
      <c r="DF5" s="109" t="s">
        <v>318</v>
      </c>
      <c r="DG5" s="109" t="s">
        <v>316</v>
      </c>
      <c r="DH5" s="109" t="s">
        <v>319</v>
      </c>
      <c r="DI5" s="109" t="s">
        <v>236</v>
      </c>
    </row>
    <row r="6" spans="1:113" ht="30.75" customHeight="1">
      <c r="A6" s="36" t="s">
        <v>78</v>
      </c>
      <c r="B6" s="37" t="s">
        <v>79</v>
      </c>
      <c r="C6" s="38" t="s">
        <v>80</v>
      </c>
      <c r="D6" s="99"/>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9"/>
      <c r="BH6" s="99"/>
      <c r="BI6" s="99"/>
      <c r="BJ6" s="99"/>
      <c r="BK6" s="99"/>
      <c r="BL6" s="99"/>
      <c r="BM6" s="97"/>
      <c r="BN6" s="97"/>
      <c r="BO6" s="97"/>
      <c r="BP6" s="97"/>
      <c r="BQ6" s="97"/>
      <c r="BR6" s="97"/>
      <c r="BS6" s="97"/>
      <c r="BT6" s="97"/>
      <c r="BU6" s="97"/>
      <c r="BV6" s="97"/>
      <c r="BW6" s="141"/>
      <c r="BX6" s="141"/>
      <c r="BY6" s="97"/>
      <c r="BZ6" s="97"/>
      <c r="CA6" s="97"/>
      <c r="CB6" s="97"/>
      <c r="CC6" s="97"/>
      <c r="CD6" s="97"/>
      <c r="CE6" s="97"/>
      <c r="CF6" s="97"/>
      <c r="CG6" s="97"/>
      <c r="CH6" s="97"/>
      <c r="CI6" s="97"/>
      <c r="CJ6" s="97"/>
      <c r="CK6" s="97"/>
      <c r="CL6" s="97"/>
      <c r="CM6" s="97"/>
      <c r="CN6" s="97"/>
      <c r="CO6" s="141"/>
      <c r="CP6" s="141"/>
      <c r="CQ6" s="97"/>
      <c r="CR6" s="141"/>
      <c r="CS6" s="141"/>
      <c r="CT6" s="97"/>
      <c r="CU6" s="141"/>
      <c r="CV6" s="141"/>
      <c r="CW6" s="97"/>
      <c r="CX6" s="141"/>
      <c r="CY6" s="141"/>
      <c r="CZ6" s="99"/>
      <c r="DA6" s="141"/>
      <c r="DB6" s="141"/>
      <c r="DC6" s="141"/>
      <c r="DD6" s="97"/>
      <c r="DE6" s="97"/>
      <c r="DF6" s="97"/>
      <c r="DG6" s="97"/>
      <c r="DH6" s="97"/>
      <c r="DI6" s="97"/>
    </row>
    <row r="7" spans="1:113" ht="19.5" customHeight="1">
      <c r="A7" s="79" t="s">
        <v>38</v>
      </c>
      <c r="B7" s="79" t="s">
        <v>38</v>
      </c>
      <c r="C7" s="79" t="s">
        <v>38</v>
      </c>
      <c r="D7" s="79" t="s">
        <v>58</v>
      </c>
      <c r="E7" s="80">
        <f aca="true" t="shared" si="0" ref="E7:E41">SUM(F7,T7,AV7,BH7,BM7,BZ7,CR7,CU7,DA7,DD7)</f>
        <v>17264.38</v>
      </c>
      <c r="F7" s="80">
        <v>3634.32</v>
      </c>
      <c r="G7" s="80">
        <v>1067.56</v>
      </c>
      <c r="H7" s="80">
        <v>332.98</v>
      </c>
      <c r="I7" s="80">
        <v>31.97</v>
      </c>
      <c r="J7" s="80">
        <v>0</v>
      </c>
      <c r="K7" s="80">
        <v>581.16</v>
      </c>
      <c r="L7" s="80">
        <v>310.96</v>
      </c>
      <c r="M7" s="80">
        <v>151.5</v>
      </c>
      <c r="N7" s="80">
        <v>186.97</v>
      </c>
      <c r="O7" s="81">
        <v>5.01</v>
      </c>
      <c r="P7" s="81">
        <v>30.21</v>
      </c>
      <c r="Q7" s="81">
        <v>233.91</v>
      </c>
      <c r="R7" s="81">
        <v>0</v>
      </c>
      <c r="S7" s="81">
        <v>702.09</v>
      </c>
      <c r="T7" s="81">
        <v>11182.23</v>
      </c>
      <c r="U7" s="81">
        <v>347.39</v>
      </c>
      <c r="V7" s="81">
        <v>82</v>
      </c>
      <c r="W7" s="81">
        <v>77.6</v>
      </c>
      <c r="X7" s="81">
        <v>0.09</v>
      </c>
      <c r="Y7" s="81">
        <v>75.5</v>
      </c>
      <c r="Z7" s="81">
        <v>169.42</v>
      </c>
      <c r="AA7" s="81">
        <v>19.24</v>
      </c>
      <c r="AB7" s="81">
        <v>40</v>
      </c>
      <c r="AC7" s="81">
        <v>678.2</v>
      </c>
      <c r="AD7" s="81">
        <v>860.58</v>
      </c>
      <c r="AE7" s="81">
        <v>25</v>
      </c>
      <c r="AF7" s="81">
        <v>240.9</v>
      </c>
      <c r="AG7" s="81">
        <v>0</v>
      </c>
      <c r="AH7" s="81">
        <v>10</v>
      </c>
      <c r="AI7" s="81">
        <v>53.6</v>
      </c>
      <c r="AJ7" s="81">
        <v>12.62</v>
      </c>
      <c r="AK7" s="81">
        <v>167.79</v>
      </c>
      <c r="AL7" s="81">
        <v>0</v>
      </c>
      <c r="AM7" s="81">
        <v>0</v>
      </c>
      <c r="AN7" s="81">
        <v>1723.4</v>
      </c>
      <c r="AO7" s="81">
        <v>1947.73</v>
      </c>
      <c r="AP7" s="81">
        <v>41.15</v>
      </c>
      <c r="AQ7" s="81">
        <v>31.92</v>
      </c>
      <c r="AR7" s="81">
        <v>78.7</v>
      </c>
      <c r="AS7" s="81">
        <v>336.72</v>
      </c>
      <c r="AT7" s="81">
        <v>22</v>
      </c>
      <c r="AU7" s="81">
        <v>4140.68</v>
      </c>
      <c r="AV7" s="81">
        <v>75.1</v>
      </c>
      <c r="AW7" s="81">
        <v>39.44</v>
      </c>
      <c r="AX7" s="81">
        <v>0</v>
      </c>
      <c r="AY7" s="81">
        <v>0</v>
      </c>
      <c r="AZ7" s="81">
        <v>0</v>
      </c>
      <c r="BA7" s="81">
        <v>2</v>
      </c>
      <c r="BB7" s="81">
        <v>0</v>
      </c>
      <c r="BC7" s="81">
        <v>0</v>
      </c>
      <c r="BD7" s="81">
        <v>0</v>
      </c>
      <c r="BE7" s="81">
        <v>0.48</v>
      </c>
      <c r="BF7" s="81">
        <v>0</v>
      </c>
      <c r="BG7" s="81">
        <v>33.18</v>
      </c>
      <c r="BH7" s="81">
        <v>0</v>
      </c>
      <c r="BI7" s="81">
        <v>0</v>
      </c>
      <c r="BJ7" s="81">
        <v>0</v>
      </c>
      <c r="BK7" s="81">
        <v>0</v>
      </c>
      <c r="BL7" s="81">
        <v>0</v>
      </c>
      <c r="BM7" s="81">
        <v>0</v>
      </c>
      <c r="BN7" s="81">
        <v>0</v>
      </c>
      <c r="BO7" s="81">
        <v>0</v>
      </c>
      <c r="BP7" s="81">
        <v>0</v>
      </c>
      <c r="BQ7" s="81">
        <v>0</v>
      </c>
      <c r="BR7" s="81">
        <v>0</v>
      </c>
      <c r="BS7" s="81">
        <v>0</v>
      </c>
      <c r="BT7" s="81">
        <v>0</v>
      </c>
      <c r="BU7" s="81">
        <v>0</v>
      </c>
      <c r="BV7" s="81">
        <v>0</v>
      </c>
      <c r="BW7" s="81">
        <v>0</v>
      </c>
      <c r="BX7" s="81">
        <v>0</v>
      </c>
      <c r="BY7" s="81">
        <v>0</v>
      </c>
      <c r="BZ7" s="81">
        <v>2372.73</v>
      </c>
      <c r="CA7" s="81">
        <v>0</v>
      </c>
      <c r="CB7" s="81">
        <v>44.61</v>
      </c>
      <c r="CC7" s="81">
        <v>56.24</v>
      </c>
      <c r="CD7" s="81">
        <v>0</v>
      </c>
      <c r="CE7" s="81">
        <v>0</v>
      </c>
      <c r="CF7" s="81">
        <v>61.88</v>
      </c>
      <c r="CG7" s="81">
        <v>0</v>
      </c>
      <c r="CH7" s="81">
        <v>0</v>
      </c>
      <c r="CI7" s="81">
        <v>0</v>
      </c>
      <c r="CJ7" s="81">
        <v>0</v>
      </c>
      <c r="CK7" s="81">
        <v>0</v>
      </c>
      <c r="CL7" s="81">
        <v>0</v>
      </c>
      <c r="CM7" s="81">
        <v>0</v>
      </c>
      <c r="CN7" s="81">
        <v>0</v>
      </c>
      <c r="CO7" s="81">
        <v>0</v>
      </c>
      <c r="CP7" s="81">
        <v>0</v>
      </c>
      <c r="CQ7" s="81">
        <v>2210</v>
      </c>
      <c r="CR7" s="81">
        <v>0</v>
      </c>
      <c r="CS7" s="81">
        <v>0</v>
      </c>
      <c r="CT7" s="81">
        <v>0</v>
      </c>
      <c r="CU7" s="81">
        <v>0</v>
      </c>
      <c r="CV7" s="81">
        <v>0</v>
      </c>
      <c r="CW7" s="81">
        <v>0</v>
      </c>
      <c r="CX7" s="81">
        <v>0</v>
      </c>
      <c r="CY7" s="81">
        <v>0</v>
      </c>
      <c r="CZ7" s="81">
        <v>0</v>
      </c>
      <c r="DA7" s="81">
        <v>0</v>
      </c>
      <c r="DB7" s="81">
        <v>0</v>
      </c>
      <c r="DC7" s="81">
        <v>0</v>
      </c>
      <c r="DD7" s="81">
        <v>0</v>
      </c>
      <c r="DE7" s="81">
        <v>0</v>
      </c>
      <c r="DF7" s="81">
        <v>0</v>
      </c>
      <c r="DG7" s="81">
        <v>0</v>
      </c>
      <c r="DH7" s="81">
        <v>0</v>
      </c>
      <c r="DI7" s="81">
        <v>0</v>
      </c>
    </row>
    <row r="8" spans="1:113" ht="19.5" customHeight="1">
      <c r="A8" s="79" t="s">
        <v>38</v>
      </c>
      <c r="B8" s="79" t="s">
        <v>38</v>
      </c>
      <c r="C8" s="79" t="s">
        <v>38</v>
      </c>
      <c r="D8" s="79" t="s">
        <v>320</v>
      </c>
      <c r="E8" s="80">
        <f t="shared" si="0"/>
        <v>15.6</v>
      </c>
      <c r="F8" s="80">
        <v>0</v>
      </c>
      <c r="G8" s="80">
        <v>0</v>
      </c>
      <c r="H8" s="80">
        <v>0</v>
      </c>
      <c r="I8" s="80">
        <v>0</v>
      </c>
      <c r="J8" s="80">
        <v>0</v>
      </c>
      <c r="K8" s="80">
        <v>0</v>
      </c>
      <c r="L8" s="80">
        <v>0</v>
      </c>
      <c r="M8" s="80">
        <v>0</v>
      </c>
      <c r="N8" s="80">
        <v>0</v>
      </c>
      <c r="O8" s="81">
        <v>0</v>
      </c>
      <c r="P8" s="81">
        <v>0</v>
      </c>
      <c r="Q8" s="81">
        <v>0</v>
      </c>
      <c r="R8" s="81">
        <v>0</v>
      </c>
      <c r="S8" s="81">
        <v>0</v>
      </c>
      <c r="T8" s="81">
        <v>15.6</v>
      </c>
      <c r="U8" s="81">
        <v>0</v>
      </c>
      <c r="V8" s="81">
        <v>0</v>
      </c>
      <c r="W8" s="81">
        <v>0</v>
      </c>
      <c r="X8" s="81">
        <v>0</v>
      </c>
      <c r="Y8" s="81">
        <v>0</v>
      </c>
      <c r="Z8" s="81">
        <v>0</v>
      </c>
      <c r="AA8" s="81">
        <v>0</v>
      </c>
      <c r="AB8" s="81">
        <v>0</v>
      </c>
      <c r="AC8" s="81">
        <v>0</v>
      </c>
      <c r="AD8" s="81">
        <v>0</v>
      </c>
      <c r="AE8" s="81">
        <v>0</v>
      </c>
      <c r="AF8" s="81">
        <v>0</v>
      </c>
      <c r="AG8" s="81">
        <v>0</v>
      </c>
      <c r="AH8" s="81">
        <v>0</v>
      </c>
      <c r="AI8" s="81">
        <v>15.6</v>
      </c>
      <c r="AJ8" s="81">
        <v>0</v>
      </c>
      <c r="AK8" s="81">
        <v>0</v>
      </c>
      <c r="AL8" s="81">
        <v>0</v>
      </c>
      <c r="AM8" s="81">
        <v>0</v>
      </c>
      <c r="AN8" s="81">
        <v>0</v>
      </c>
      <c r="AO8" s="81">
        <v>0</v>
      </c>
      <c r="AP8" s="81">
        <v>0</v>
      </c>
      <c r="AQ8" s="81">
        <v>0</v>
      </c>
      <c r="AR8" s="81">
        <v>0</v>
      </c>
      <c r="AS8" s="81">
        <v>0</v>
      </c>
      <c r="AT8" s="81">
        <v>0</v>
      </c>
      <c r="AU8" s="81">
        <v>0</v>
      </c>
      <c r="AV8" s="81">
        <v>0</v>
      </c>
      <c r="AW8" s="81">
        <v>0</v>
      </c>
      <c r="AX8" s="81">
        <v>0</v>
      </c>
      <c r="AY8" s="81">
        <v>0</v>
      </c>
      <c r="AZ8" s="81">
        <v>0</v>
      </c>
      <c r="BA8" s="81">
        <v>0</v>
      </c>
      <c r="BB8" s="81">
        <v>0</v>
      </c>
      <c r="BC8" s="81">
        <v>0</v>
      </c>
      <c r="BD8" s="81">
        <v>0</v>
      </c>
      <c r="BE8" s="81">
        <v>0</v>
      </c>
      <c r="BF8" s="81">
        <v>0</v>
      </c>
      <c r="BG8" s="81">
        <v>0</v>
      </c>
      <c r="BH8" s="81">
        <v>0</v>
      </c>
      <c r="BI8" s="81">
        <v>0</v>
      </c>
      <c r="BJ8" s="81">
        <v>0</v>
      </c>
      <c r="BK8" s="81">
        <v>0</v>
      </c>
      <c r="BL8" s="81">
        <v>0</v>
      </c>
      <c r="BM8" s="81">
        <v>0</v>
      </c>
      <c r="BN8" s="81">
        <v>0</v>
      </c>
      <c r="BO8" s="81">
        <v>0</v>
      </c>
      <c r="BP8" s="81">
        <v>0</v>
      </c>
      <c r="BQ8" s="81">
        <v>0</v>
      </c>
      <c r="BR8" s="81">
        <v>0</v>
      </c>
      <c r="BS8" s="81">
        <v>0</v>
      </c>
      <c r="BT8" s="81">
        <v>0</v>
      </c>
      <c r="BU8" s="81">
        <v>0</v>
      </c>
      <c r="BV8" s="81">
        <v>0</v>
      </c>
      <c r="BW8" s="81">
        <v>0</v>
      </c>
      <c r="BX8" s="81">
        <v>0</v>
      </c>
      <c r="BY8" s="81">
        <v>0</v>
      </c>
      <c r="BZ8" s="81">
        <v>0</v>
      </c>
      <c r="CA8" s="81">
        <v>0</v>
      </c>
      <c r="CB8" s="81">
        <v>0</v>
      </c>
      <c r="CC8" s="81">
        <v>0</v>
      </c>
      <c r="CD8" s="81">
        <v>0</v>
      </c>
      <c r="CE8" s="81">
        <v>0</v>
      </c>
      <c r="CF8" s="81">
        <v>0</v>
      </c>
      <c r="CG8" s="81">
        <v>0</v>
      </c>
      <c r="CH8" s="81">
        <v>0</v>
      </c>
      <c r="CI8" s="81">
        <v>0</v>
      </c>
      <c r="CJ8" s="81">
        <v>0</v>
      </c>
      <c r="CK8" s="81">
        <v>0</v>
      </c>
      <c r="CL8" s="81">
        <v>0</v>
      </c>
      <c r="CM8" s="81">
        <v>0</v>
      </c>
      <c r="CN8" s="81">
        <v>0</v>
      </c>
      <c r="CO8" s="81">
        <v>0</v>
      </c>
      <c r="CP8" s="81">
        <v>0</v>
      </c>
      <c r="CQ8" s="81">
        <v>0</v>
      </c>
      <c r="CR8" s="81">
        <v>0</v>
      </c>
      <c r="CS8" s="81">
        <v>0</v>
      </c>
      <c r="CT8" s="81">
        <v>0</v>
      </c>
      <c r="CU8" s="81">
        <v>0</v>
      </c>
      <c r="CV8" s="81">
        <v>0</v>
      </c>
      <c r="CW8" s="81">
        <v>0</v>
      </c>
      <c r="CX8" s="81">
        <v>0</v>
      </c>
      <c r="CY8" s="81">
        <v>0</v>
      </c>
      <c r="CZ8" s="81">
        <v>0</v>
      </c>
      <c r="DA8" s="81">
        <v>0</v>
      </c>
      <c r="DB8" s="81">
        <v>0</v>
      </c>
      <c r="DC8" s="81">
        <v>0</v>
      </c>
      <c r="DD8" s="81">
        <v>0</v>
      </c>
      <c r="DE8" s="81">
        <v>0</v>
      </c>
      <c r="DF8" s="81">
        <v>0</v>
      </c>
      <c r="DG8" s="81">
        <v>0</v>
      </c>
      <c r="DH8" s="81">
        <v>0</v>
      </c>
      <c r="DI8" s="81">
        <v>0</v>
      </c>
    </row>
    <row r="9" spans="1:113" ht="19.5" customHeight="1">
      <c r="A9" s="79" t="s">
        <v>38</v>
      </c>
      <c r="B9" s="79" t="s">
        <v>38</v>
      </c>
      <c r="C9" s="79" t="s">
        <v>38</v>
      </c>
      <c r="D9" s="79" t="s">
        <v>321</v>
      </c>
      <c r="E9" s="80">
        <f t="shared" si="0"/>
        <v>15.6</v>
      </c>
      <c r="F9" s="80">
        <v>0</v>
      </c>
      <c r="G9" s="80">
        <v>0</v>
      </c>
      <c r="H9" s="80">
        <v>0</v>
      </c>
      <c r="I9" s="80">
        <v>0</v>
      </c>
      <c r="J9" s="80">
        <v>0</v>
      </c>
      <c r="K9" s="80">
        <v>0</v>
      </c>
      <c r="L9" s="80">
        <v>0</v>
      </c>
      <c r="M9" s="80">
        <v>0</v>
      </c>
      <c r="N9" s="80">
        <v>0</v>
      </c>
      <c r="O9" s="81">
        <v>0</v>
      </c>
      <c r="P9" s="81">
        <v>0</v>
      </c>
      <c r="Q9" s="81">
        <v>0</v>
      </c>
      <c r="R9" s="81">
        <v>0</v>
      </c>
      <c r="S9" s="81">
        <v>0</v>
      </c>
      <c r="T9" s="81">
        <v>15.6</v>
      </c>
      <c r="U9" s="81">
        <v>0</v>
      </c>
      <c r="V9" s="81">
        <v>0</v>
      </c>
      <c r="W9" s="81">
        <v>0</v>
      </c>
      <c r="X9" s="81">
        <v>0</v>
      </c>
      <c r="Y9" s="81">
        <v>0</v>
      </c>
      <c r="Z9" s="81">
        <v>0</v>
      </c>
      <c r="AA9" s="81">
        <v>0</v>
      </c>
      <c r="AB9" s="81">
        <v>0</v>
      </c>
      <c r="AC9" s="81">
        <v>0</v>
      </c>
      <c r="AD9" s="81">
        <v>0</v>
      </c>
      <c r="AE9" s="81">
        <v>0</v>
      </c>
      <c r="AF9" s="81">
        <v>0</v>
      </c>
      <c r="AG9" s="81">
        <v>0</v>
      </c>
      <c r="AH9" s="81">
        <v>0</v>
      </c>
      <c r="AI9" s="81">
        <v>15.6</v>
      </c>
      <c r="AJ9" s="81">
        <v>0</v>
      </c>
      <c r="AK9" s="81">
        <v>0</v>
      </c>
      <c r="AL9" s="81">
        <v>0</v>
      </c>
      <c r="AM9" s="81">
        <v>0</v>
      </c>
      <c r="AN9" s="81">
        <v>0</v>
      </c>
      <c r="AO9" s="81">
        <v>0</v>
      </c>
      <c r="AP9" s="81">
        <v>0</v>
      </c>
      <c r="AQ9" s="81">
        <v>0</v>
      </c>
      <c r="AR9" s="81">
        <v>0</v>
      </c>
      <c r="AS9" s="81">
        <v>0</v>
      </c>
      <c r="AT9" s="81">
        <v>0</v>
      </c>
      <c r="AU9" s="81">
        <v>0</v>
      </c>
      <c r="AV9" s="81">
        <v>0</v>
      </c>
      <c r="AW9" s="81">
        <v>0</v>
      </c>
      <c r="AX9" s="81">
        <v>0</v>
      </c>
      <c r="AY9" s="81">
        <v>0</v>
      </c>
      <c r="AZ9" s="81">
        <v>0</v>
      </c>
      <c r="BA9" s="81">
        <v>0</v>
      </c>
      <c r="BB9" s="81">
        <v>0</v>
      </c>
      <c r="BC9" s="81">
        <v>0</v>
      </c>
      <c r="BD9" s="81">
        <v>0</v>
      </c>
      <c r="BE9" s="81">
        <v>0</v>
      </c>
      <c r="BF9" s="81">
        <v>0</v>
      </c>
      <c r="BG9" s="81">
        <v>0</v>
      </c>
      <c r="BH9" s="81">
        <v>0</v>
      </c>
      <c r="BI9" s="81">
        <v>0</v>
      </c>
      <c r="BJ9" s="81">
        <v>0</v>
      </c>
      <c r="BK9" s="81">
        <v>0</v>
      </c>
      <c r="BL9" s="81">
        <v>0</v>
      </c>
      <c r="BM9" s="81">
        <v>0</v>
      </c>
      <c r="BN9" s="81">
        <v>0</v>
      </c>
      <c r="BO9" s="81">
        <v>0</v>
      </c>
      <c r="BP9" s="81">
        <v>0</v>
      </c>
      <c r="BQ9" s="81">
        <v>0</v>
      </c>
      <c r="BR9" s="81">
        <v>0</v>
      </c>
      <c r="BS9" s="81">
        <v>0</v>
      </c>
      <c r="BT9" s="81">
        <v>0</v>
      </c>
      <c r="BU9" s="81">
        <v>0</v>
      </c>
      <c r="BV9" s="81">
        <v>0</v>
      </c>
      <c r="BW9" s="81">
        <v>0</v>
      </c>
      <c r="BX9" s="81">
        <v>0</v>
      </c>
      <c r="BY9" s="81">
        <v>0</v>
      </c>
      <c r="BZ9" s="81">
        <v>0</v>
      </c>
      <c r="CA9" s="81">
        <v>0</v>
      </c>
      <c r="CB9" s="81">
        <v>0</v>
      </c>
      <c r="CC9" s="81">
        <v>0</v>
      </c>
      <c r="CD9" s="81">
        <v>0</v>
      </c>
      <c r="CE9" s="81">
        <v>0</v>
      </c>
      <c r="CF9" s="81">
        <v>0</v>
      </c>
      <c r="CG9" s="81">
        <v>0</v>
      </c>
      <c r="CH9" s="81">
        <v>0</v>
      </c>
      <c r="CI9" s="81">
        <v>0</v>
      </c>
      <c r="CJ9" s="81">
        <v>0</v>
      </c>
      <c r="CK9" s="81">
        <v>0</v>
      </c>
      <c r="CL9" s="81">
        <v>0</v>
      </c>
      <c r="CM9" s="81">
        <v>0</v>
      </c>
      <c r="CN9" s="81">
        <v>0</v>
      </c>
      <c r="CO9" s="81">
        <v>0</v>
      </c>
      <c r="CP9" s="81">
        <v>0</v>
      </c>
      <c r="CQ9" s="81">
        <v>0</v>
      </c>
      <c r="CR9" s="81">
        <v>0</v>
      </c>
      <c r="CS9" s="81">
        <v>0</v>
      </c>
      <c r="CT9" s="81">
        <v>0</v>
      </c>
      <c r="CU9" s="81">
        <v>0</v>
      </c>
      <c r="CV9" s="81">
        <v>0</v>
      </c>
      <c r="CW9" s="81">
        <v>0</v>
      </c>
      <c r="CX9" s="81">
        <v>0</v>
      </c>
      <c r="CY9" s="81">
        <v>0</v>
      </c>
      <c r="CZ9" s="81">
        <v>0</v>
      </c>
      <c r="DA9" s="81">
        <v>0</v>
      </c>
      <c r="DB9" s="81">
        <v>0</v>
      </c>
      <c r="DC9" s="81">
        <v>0</v>
      </c>
      <c r="DD9" s="81">
        <v>0</v>
      </c>
      <c r="DE9" s="81">
        <v>0</v>
      </c>
      <c r="DF9" s="81">
        <v>0</v>
      </c>
      <c r="DG9" s="81">
        <v>0</v>
      </c>
      <c r="DH9" s="81">
        <v>0</v>
      </c>
      <c r="DI9" s="81">
        <v>0</v>
      </c>
    </row>
    <row r="10" spans="1:113" ht="19.5" customHeight="1">
      <c r="A10" s="79" t="s">
        <v>106</v>
      </c>
      <c r="B10" s="79" t="s">
        <v>107</v>
      </c>
      <c r="C10" s="79" t="s">
        <v>95</v>
      </c>
      <c r="D10" s="79" t="s">
        <v>109</v>
      </c>
      <c r="E10" s="80">
        <f t="shared" si="0"/>
        <v>15.6</v>
      </c>
      <c r="F10" s="80">
        <v>0</v>
      </c>
      <c r="G10" s="80">
        <v>0</v>
      </c>
      <c r="H10" s="80">
        <v>0</v>
      </c>
      <c r="I10" s="80">
        <v>0</v>
      </c>
      <c r="J10" s="80">
        <v>0</v>
      </c>
      <c r="K10" s="80">
        <v>0</v>
      </c>
      <c r="L10" s="80">
        <v>0</v>
      </c>
      <c r="M10" s="80">
        <v>0</v>
      </c>
      <c r="N10" s="80">
        <v>0</v>
      </c>
      <c r="O10" s="81">
        <v>0</v>
      </c>
      <c r="P10" s="81">
        <v>0</v>
      </c>
      <c r="Q10" s="81">
        <v>0</v>
      </c>
      <c r="R10" s="81">
        <v>0</v>
      </c>
      <c r="S10" s="81">
        <v>0</v>
      </c>
      <c r="T10" s="81">
        <v>15.6</v>
      </c>
      <c r="U10" s="81">
        <v>0</v>
      </c>
      <c r="V10" s="81">
        <v>0</v>
      </c>
      <c r="W10" s="81">
        <v>0</v>
      </c>
      <c r="X10" s="81">
        <v>0</v>
      </c>
      <c r="Y10" s="81">
        <v>0</v>
      </c>
      <c r="Z10" s="81">
        <v>0</v>
      </c>
      <c r="AA10" s="81">
        <v>0</v>
      </c>
      <c r="AB10" s="81">
        <v>0</v>
      </c>
      <c r="AC10" s="81">
        <v>0</v>
      </c>
      <c r="AD10" s="81">
        <v>0</v>
      </c>
      <c r="AE10" s="81">
        <v>0</v>
      </c>
      <c r="AF10" s="81">
        <v>0</v>
      </c>
      <c r="AG10" s="81">
        <v>0</v>
      </c>
      <c r="AH10" s="81">
        <v>0</v>
      </c>
      <c r="AI10" s="81">
        <v>15.6</v>
      </c>
      <c r="AJ10" s="81">
        <v>0</v>
      </c>
      <c r="AK10" s="81">
        <v>0</v>
      </c>
      <c r="AL10" s="81">
        <v>0</v>
      </c>
      <c r="AM10" s="81">
        <v>0</v>
      </c>
      <c r="AN10" s="81">
        <v>0</v>
      </c>
      <c r="AO10" s="81">
        <v>0</v>
      </c>
      <c r="AP10" s="81">
        <v>0</v>
      </c>
      <c r="AQ10" s="81">
        <v>0</v>
      </c>
      <c r="AR10" s="81">
        <v>0</v>
      </c>
      <c r="AS10" s="81">
        <v>0</v>
      </c>
      <c r="AT10" s="81">
        <v>0</v>
      </c>
      <c r="AU10" s="81">
        <v>0</v>
      </c>
      <c r="AV10" s="81">
        <v>0</v>
      </c>
      <c r="AW10" s="81">
        <v>0</v>
      </c>
      <c r="AX10" s="81">
        <v>0</v>
      </c>
      <c r="AY10" s="81">
        <v>0</v>
      </c>
      <c r="AZ10" s="81">
        <v>0</v>
      </c>
      <c r="BA10" s="81">
        <v>0</v>
      </c>
      <c r="BB10" s="81">
        <v>0</v>
      </c>
      <c r="BC10" s="81">
        <v>0</v>
      </c>
      <c r="BD10" s="81">
        <v>0</v>
      </c>
      <c r="BE10" s="81">
        <v>0</v>
      </c>
      <c r="BF10" s="81">
        <v>0</v>
      </c>
      <c r="BG10" s="81">
        <v>0</v>
      </c>
      <c r="BH10" s="81">
        <v>0</v>
      </c>
      <c r="BI10" s="81">
        <v>0</v>
      </c>
      <c r="BJ10" s="81">
        <v>0</v>
      </c>
      <c r="BK10" s="81">
        <v>0</v>
      </c>
      <c r="BL10" s="81">
        <v>0</v>
      </c>
      <c r="BM10" s="81">
        <v>0</v>
      </c>
      <c r="BN10" s="81">
        <v>0</v>
      </c>
      <c r="BO10" s="81">
        <v>0</v>
      </c>
      <c r="BP10" s="81">
        <v>0</v>
      </c>
      <c r="BQ10" s="81">
        <v>0</v>
      </c>
      <c r="BR10" s="81">
        <v>0</v>
      </c>
      <c r="BS10" s="81">
        <v>0</v>
      </c>
      <c r="BT10" s="81">
        <v>0</v>
      </c>
      <c r="BU10" s="81">
        <v>0</v>
      </c>
      <c r="BV10" s="81">
        <v>0</v>
      </c>
      <c r="BW10" s="81">
        <v>0</v>
      </c>
      <c r="BX10" s="81">
        <v>0</v>
      </c>
      <c r="BY10" s="81">
        <v>0</v>
      </c>
      <c r="BZ10" s="81">
        <v>0</v>
      </c>
      <c r="CA10" s="81">
        <v>0</v>
      </c>
      <c r="CB10" s="81">
        <v>0</v>
      </c>
      <c r="CC10" s="81">
        <v>0</v>
      </c>
      <c r="CD10" s="81">
        <v>0</v>
      </c>
      <c r="CE10" s="81">
        <v>0</v>
      </c>
      <c r="CF10" s="81">
        <v>0</v>
      </c>
      <c r="CG10" s="81">
        <v>0</v>
      </c>
      <c r="CH10" s="81">
        <v>0</v>
      </c>
      <c r="CI10" s="81">
        <v>0</v>
      </c>
      <c r="CJ10" s="81">
        <v>0</v>
      </c>
      <c r="CK10" s="81">
        <v>0</v>
      </c>
      <c r="CL10" s="81">
        <v>0</v>
      </c>
      <c r="CM10" s="81">
        <v>0</v>
      </c>
      <c r="CN10" s="81">
        <v>0</v>
      </c>
      <c r="CO10" s="81">
        <v>0</v>
      </c>
      <c r="CP10" s="81">
        <v>0</v>
      </c>
      <c r="CQ10" s="81">
        <v>0</v>
      </c>
      <c r="CR10" s="81">
        <v>0</v>
      </c>
      <c r="CS10" s="81">
        <v>0</v>
      </c>
      <c r="CT10" s="81">
        <v>0</v>
      </c>
      <c r="CU10" s="81">
        <v>0</v>
      </c>
      <c r="CV10" s="81">
        <v>0</v>
      </c>
      <c r="CW10" s="81">
        <v>0</v>
      </c>
      <c r="CX10" s="81">
        <v>0</v>
      </c>
      <c r="CY10" s="81">
        <v>0</v>
      </c>
      <c r="CZ10" s="81">
        <v>0</v>
      </c>
      <c r="DA10" s="81">
        <v>0</v>
      </c>
      <c r="DB10" s="81">
        <v>0</v>
      </c>
      <c r="DC10" s="81">
        <v>0</v>
      </c>
      <c r="DD10" s="81">
        <v>0</v>
      </c>
      <c r="DE10" s="81">
        <v>0</v>
      </c>
      <c r="DF10" s="81">
        <v>0</v>
      </c>
      <c r="DG10" s="81">
        <v>0</v>
      </c>
      <c r="DH10" s="81">
        <v>0</v>
      </c>
      <c r="DI10" s="81">
        <v>0</v>
      </c>
    </row>
    <row r="11" spans="1:113" ht="19.5" customHeight="1">
      <c r="A11" s="79" t="s">
        <v>38</v>
      </c>
      <c r="B11" s="79" t="s">
        <v>38</v>
      </c>
      <c r="C11" s="79" t="s">
        <v>38</v>
      </c>
      <c r="D11" s="79" t="s">
        <v>322</v>
      </c>
      <c r="E11" s="80">
        <f t="shared" si="0"/>
        <v>661.1100000000001</v>
      </c>
      <c r="F11" s="80">
        <v>344.49</v>
      </c>
      <c r="G11" s="80">
        <v>311.3</v>
      </c>
      <c r="H11" s="80">
        <v>7.19</v>
      </c>
      <c r="I11" s="80">
        <v>26</v>
      </c>
      <c r="J11" s="80">
        <v>0</v>
      </c>
      <c r="K11" s="80">
        <v>0</v>
      </c>
      <c r="L11" s="80">
        <v>0</v>
      </c>
      <c r="M11" s="80">
        <v>0</v>
      </c>
      <c r="N11" s="80">
        <v>0</v>
      </c>
      <c r="O11" s="81">
        <v>0</v>
      </c>
      <c r="P11" s="81">
        <v>0</v>
      </c>
      <c r="Q11" s="81">
        <v>0</v>
      </c>
      <c r="R11" s="81">
        <v>0</v>
      </c>
      <c r="S11" s="81">
        <v>0</v>
      </c>
      <c r="T11" s="81">
        <v>316.43</v>
      </c>
      <c r="U11" s="81">
        <v>0</v>
      </c>
      <c r="V11" s="81">
        <v>0</v>
      </c>
      <c r="W11" s="81">
        <v>0</v>
      </c>
      <c r="X11" s="81">
        <v>0</v>
      </c>
      <c r="Y11" s="81">
        <v>0</v>
      </c>
      <c r="Z11" s="81">
        <v>0</v>
      </c>
      <c r="AA11" s="81">
        <v>0</v>
      </c>
      <c r="AB11" s="81">
        <v>0</v>
      </c>
      <c r="AC11" s="81">
        <v>0</v>
      </c>
      <c r="AD11" s="81">
        <v>51.1</v>
      </c>
      <c r="AE11" s="81">
        <v>0</v>
      </c>
      <c r="AF11" s="81">
        <v>0</v>
      </c>
      <c r="AG11" s="81">
        <v>0</v>
      </c>
      <c r="AH11" s="81">
        <v>0</v>
      </c>
      <c r="AI11" s="81">
        <v>0</v>
      </c>
      <c r="AJ11" s="81">
        <v>0</v>
      </c>
      <c r="AK11" s="81">
        <v>20</v>
      </c>
      <c r="AL11" s="81">
        <v>0</v>
      </c>
      <c r="AM11" s="81">
        <v>0</v>
      </c>
      <c r="AN11" s="81">
        <v>0</v>
      </c>
      <c r="AO11" s="81">
        <v>201</v>
      </c>
      <c r="AP11" s="81">
        <v>6.99</v>
      </c>
      <c r="AQ11" s="81">
        <v>9.34</v>
      </c>
      <c r="AR11" s="81">
        <v>0</v>
      </c>
      <c r="AS11" s="81">
        <v>0</v>
      </c>
      <c r="AT11" s="81">
        <v>0</v>
      </c>
      <c r="AU11" s="81">
        <v>28</v>
      </c>
      <c r="AV11" s="81">
        <v>0.19</v>
      </c>
      <c r="AW11" s="81">
        <v>0</v>
      </c>
      <c r="AX11" s="81">
        <v>0</v>
      </c>
      <c r="AY11" s="81">
        <v>0</v>
      </c>
      <c r="AZ11" s="81">
        <v>0</v>
      </c>
      <c r="BA11" s="81">
        <v>0</v>
      </c>
      <c r="BB11" s="81">
        <v>0</v>
      </c>
      <c r="BC11" s="81">
        <v>0</v>
      </c>
      <c r="BD11" s="81">
        <v>0</v>
      </c>
      <c r="BE11" s="81">
        <v>0.19</v>
      </c>
      <c r="BF11" s="81">
        <v>0</v>
      </c>
      <c r="BG11" s="81">
        <v>0</v>
      </c>
      <c r="BH11" s="81">
        <v>0</v>
      </c>
      <c r="BI11" s="81">
        <v>0</v>
      </c>
      <c r="BJ11" s="81">
        <v>0</v>
      </c>
      <c r="BK11" s="81">
        <v>0</v>
      </c>
      <c r="BL11" s="81">
        <v>0</v>
      </c>
      <c r="BM11" s="81">
        <v>0</v>
      </c>
      <c r="BN11" s="81">
        <v>0</v>
      </c>
      <c r="BO11" s="81">
        <v>0</v>
      </c>
      <c r="BP11" s="81">
        <v>0</v>
      </c>
      <c r="BQ11" s="81">
        <v>0</v>
      </c>
      <c r="BR11" s="81">
        <v>0</v>
      </c>
      <c r="BS11" s="81">
        <v>0</v>
      </c>
      <c r="BT11" s="81">
        <v>0</v>
      </c>
      <c r="BU11" s="81">
        <v>0</v>
      </c>
      <c r="BV11" s="81">
        <v>0</v>
      </c>
      <c r="BW11" s="81">
        <v>0</v>
      </c>
      <c r="BX11" s="81">
        <v>0</v>
      </c>
      <c r="BY11" s="81">
        <v>0</v>
      </c>
      <c r="BZ11" s="81">
        <v>0</v>
      </c>
      <c r="CA11" s="81">
        <v>0</v>
      </c>
      <c r="CB11" s="81">
        <v>0</v>
      </c>
      <c r="CC11" s="81">
        <v>0</v>
      </c>
      <c r="CD11" s="81">
        <v>0</v>
      </c>
      <c r="CE11" s="81">
        <v>0</v>
      </c>
      <c r="CF11" s="81">
        <v>0</v>
      </c>
      <c r="CG11" s="81">
        <v>0</v>
      </c>
      <c r="CH11" s="81">
        <v>0</v>
      </c>
      <c r="CI11" s="81">
        <v>0</v>
      </c>
      <c r="CJ11" s="81">
        <v>0</v>
      </c>
      <c r="CK11" s="81">
        <v>0</v>
      </c>
      <c r="CL11" s="81">
        <v>0</v>
      </c>
      <c r="CM11" s="81">
        <v>0</v>
      </c>
      <c r="CN11" s="81">
        <v>0</v>
      </c>
      <c r="CO11" s="81">
        <v>0</v>
      </c>
      <c r="CP11" s="81">
        <v>0</v>
      </c>
      <c r="CQ11" s="81">
        <v>0</v>
      </c>
      <c r="CR11" s="81">
        <v>0</v>
      </c>
      <c r="CS11" s="81">
        <v>0</v>
      </c>
      <c r="CT11" s="81">
        <v>0</v>
      </c>
      <c r="CU11" s="81">
        <v>0</v>
      </c>
      <c r="CV11" s="81">
        <v>0</v>
      </c>
      <c r="CW11" s="81">
        <v>0</v>
      </c>
      <c r="CX11" s="81">
        <v>0</v>
      </c>
      <c r="CY11" s="81">
        <v>0</v>
      </c>
      <c r="CZ11" s="81">
        <v>0</v>
      </c>
      <c r="DA11" s="81">
        <v>0</v>
      </c>
      <c r="DB11" s="81">
        <v>0</v>
      </c>
      <c r="DC11" s="81">
        <v>0</v>
      </c>
      <c r="DD11" s="81">
        <v>0</v>
      </c>
      <c r="DE11" s="81">
        <v>0</v>
      </c>
      <c r="DF11" s="81">
        <v>0</v>
      </c>
      <c r="DG11" s="81">
        <v>0</v>
      </c>
      <c r="DH11" s="81">
        <v>0</v>
      </c>
      <c r="DI11" s="81">
        <v>0</v>
      </c>
    </row>
    <row r="12" spans="1:113" ht="19.5" customHeight="1">
      <c r="A12" s="79" t="s">
        <v>38</v>
      </c>
      <c r="B12" s="79" t="s">
        <v>38</v>
      </c>
      <c r="C12" s="79" t="s">
        <v>38</v>
      </c>
      <c r="D12" s="79" t="s">
        <v>323</v>
      </c>
      <c r="E12" s="80">
        <f t="shared" si="0"/>
        <v>361.01</v>
      </c>
      <c r="F12" s="80">
        <v>344.49</v>
      </c>
      <c r="G12" s="80">
        <v>311.3</v>
      </c>
      <c r="H12" s="80">
        <v>7.19</v>
      </c>
      <c r="I12" s="80">
        <v>26</v>
      </c>
      <c r="J12" s="80">
        <v>0</v>
      </c>
      <c r="K12" s="80">
        <v>0</v>
      </c>
      <c r="L12" s="80">
        <v>0</v>
      </c>
      <c r="M12" s="80">
        <v>0</v>
      </c>
      <c r="N12" s="80">
        <v>0</v>
      </c>
      <c r="O12" s="81">
        <v>0</v>
      </c>
      <c r="P12" s="81">
        <v>0</v>
      </c>
      <c r="Q12" s="81">
        <v>0</v>
      </c>
      <c r="R12" s="81">
        <v>0</v>
      </c>
      <c r="S12" s="81">
        <v>0</v>
      </c>
      <c r="T12" s="81">
        <v>16.33</v>
      </c>
      <c r="U12" s="81">
        <v>0</v>
      </c>
      <c r="V12" s="81">
        <v>0</v>
      </c>
      <c r="W12" s="81">
        <v>0</v>
      </c>
      <c r="X12" s="81">
        <v>0</v>
      </c>
      <c r="Y12" s="81">
        <v>0</v>
      </c>
      <c r="Z12" s="81">
        <v>0</v>
      </c>
      <c r="AA12" s="81">
        <v>0</v>
      </c>
      <c r="AB12" s="81">
        <v>0</v>
      </c>
      <c r="AC12" s="81">
        <v>0</v>
      </c>
      <c r="AD12" s="81">
        <v>0</v>
      </c>
      <c r="AE12" s="81">
        <v>0</v>
      </c>
      <c r="AF12" s="81">
        <v>0</v>
      </c>
      <c r="AG12" s="81">
        <v>0</v>
      </c>
      <c r="AH12" s="81">
        <v>0</v>
      </c>
      <c r="AI12" s="81">
        <v>0</v>
      </c>
      <c r="AJ12" s="81">
        <v>0</v>
      </c>
      <c r="AK12" s="81">
        <v>0</v>
      </c>
      <c r="AL12" s="81">
        <v>0</v>
      </c>
      <c r="AM12" s="81">
        <v>0</v>
      </c>
      <c r="AN12" s="81">
        <v>0</v>
      </c>
      <c r="AO12" s="81">
        <v>0</v>
      </c>
      <c r="AP12" s="81">
        <v>6.99</v>
      </c>
      <c r="AQ12" s="81">
        <v>9.34</v>
      </c>
      <c r="AR12" s="81">
        <v>0</v>
      </c>
      <c r="AS12" s="81">
        <v>0</v>
      </c>
      <c r="AT12" s="81">
        <v>0</v>
      </c>
      <c r="AU12" s="81">
        <v>0</v>
      </c>
      <c r="AV12" s="81">
        <v>0.19</v>
      </c>
      <c r="AW12" s="81">
        <v>0</v>
      </c>
      <c r="AX12" s="81">
        <v>0</v>
      </c>
      <c r="AY12" s="81">
        <v>0</v>
      </c>
      <c r="AZ12" s="81">
        <v>0</v>
      </c>
      <c r="BA12" s="81">
        <v>0</v>
      </c>
      <c r="BB12" s="81">
        <v>0</v>
      </c>
      <c r="BC12" s="81">
        <v>0</v>
      </c>
      <c r="BD12" s="81">
        <v>0</v>
      </c>
      <c r="BE12" s="81">
        <v>0.19</v>
      </c>
      <c r="BF12" s="81">
        <v>0</v>
      </c>
      <c r="BG12" s="81">
        <v>0</v>
      </c>
      <c r="BH12" s="81">
        <v>0</v>
      </c>
      <c r="BI12" s="81">
        <v>0</v>
      </c>
      <c r="BJ12" s="81">
        <v>0</v>
      </c>
      <c r="BK12" s="81">
        <v>0</v>
      </c>
      <c r="BL12" s="81">
        <v>0</v>
      </c>
      <c r="BM12" s="81">
        <v>0</v>
      </c>
      <c r="BN12" s="81">
        <v>0</v>
      </c>
      <c r="BO12" s="81">
        <v>0</v>
      </c>
      <c r="BP12" s="81">
        <v>0</v>
      </c>
      <c r="BQ12" s="81">
        <v>0</v>
      </c>
      <c r="BR12" s="81">
        <v>0</v>
      </c>
      <c r="BS12" s="81">
        <v>0</v>
      </c>
      <c r="BT12" s="81">
        <v>0</v>
      </c>
      <c r="BU12" s="81">
        <v>0</v>
      </c>
      <c r="BV12" s="81">
        <v>0</v>
      </c>
      <c r="BW12" s="81">
        <v>0</v>
      </c>
      <c r="BX12" s="81">
        <v>0</v>
      </c>
      <c r="BY12" s="81">
        <v>0</v>
      </c>
      <c r="BZ12" s="81">
        <v>0</v>
      </c>
      <c r="CA12" s="81">
        <v>0</v>
      </c>
      <c r="CB12" s="81">
        <v>0</v>
      </c>
      <c r="CC12" s="81">
        <v>0</v>
      </c>
      <c r="CD12" s="81">
        <v>0</v>
      </c>
      <c r="CE12" s="81">
        <v>0</v>
      </c>
      <c r="CF12" s="81">
        <v>0</v>
      </c>
      <c r="CG12" s="81">
        <v>0</v>
      </c>
      <c r="CH12" s="81">
        <v>0</v>
      </c>
      <c r="CI12" s="81">
        <v>0</v>
      </c>
      <c r="CJ12" s="81">
        <v>0</v>
      </c>
      <c r="CK12" s="81">
        <v>0</v>
      </c>
      <c r="CL12" s="81">
        <v>0</v>
      </c>
      <c r="CM12" s="81">
        <v>0</v>
      </c>
      <c r="CN12" s="81">
        <v>0</v>
      </c>
      <c r="CO12" s="81">
        <v>0</v>
      </c>
      <c r="CP12" s="81">
        <v>0</v>
      </c>
      <c r="CQ12" s="81">
        <v>0</v>
      </c>
      <c r="CR12" s="81">
        <v>0</v>
      </c>
      <c r="CS12" s="81">
        <v>0</v>
      </c>
      <c r="CT12" s="81">
        <v>0</v>
      </c>
      <c r="CU12" s="81">
        <v>0</v>
      </c>
      <c r="CV12" s="81">
        <v>0</v>
      </c>
      <c r="CW12" s="81">
        <v>0</v>
      </c>
      <c r="CX12" s="81">
        <v>0</v>
      </c>
      <c r="CY12" s="81">
        <v>0</v>
      </c>
      <c r="CZ12" s="81">
        <v>0</v>
      </c>
      <c r="DA12" s="81">
        <v>0</v>
      </c>
      <c r="DB12" s="81">
        <v>0</v>
      </c>
      <c r="DC12" s="81">
        <v>0</v>
      </c>
      <c r="DD12" s="81">
        <v>0</v>
      </c>
      <c r="DE12" s="81">
        <v>0</v>
      </c>
      <c r="DF12" s="81">
        <v>0</v>
      </c>
      <c r="DG12" s="81">
        <v>0</v>
      </c>
      <c r="DH12" s="81">
        <v>0</v>
      </c>
      <c r="DI12" s="81">
        <v>0</v>
      </c>
    </row>
    <row r="13" spans="1:113" ht="19.5" customHeight="1">
      <c r="A13" s="79" t="s">
        <v>118</v>
      </c>
      <c r="B13" s="79" t="s">
        <v>84</v>
      </c>
      <c r="C13" s="79" t="s">
        <v>85</v>
      </c>
      <c r="D13" s="79" t="s">
        <v>126</v>
      </c>
      <c r="E13" s="80">
        <f t="shared" si="0"/>
        <v>361.01</v>
      </c>
      <c r="F13" s="80">
        <v>344.49</v>
      </c>
      <c r="G13" s="80">
        <v>311.3</v>
      </c>
      <c r="H13" s="80">
        <v>7.19</v>
      </c>
      <c r="I13" s="80">
        <v>26</v>
      </c>
      <c r="J13" s="80">
        <v>0</v>
      </c>
      <c r="K13" s="80">
        <v>0</v>
      </c>
      <c r="L13" s="80">
        <v>0</v>
      </c>
      <c r="M13" s="80">
        <v>0</v>
      </c>
      <c r="N13" s="80">
        <v>0</v>
      </c>
      <c r="O13" s="81">
        <v>0</v>
      </c>
      <c r="P13" s="81">
        <v>0</v>
      </c>
      <c r="Q13" s="81">
        <v>0</v>
      </c>
      <c r="R13" s="81">
        <v>0</v>
      </c>
      <c r="S13" s="81">
        <v>0</v>
      </c>
      <c r="T13" s="81">
        <v>16.33</v>
      </c>
      <c r="U13" s="81">
        <v>0</v>
      </c>
      <c r="V13" s="81">
        <v>0</v>
      </c>
      <c r="W13" s="81">
        <v>0</v>
      </c>
      <c r="X13" s="81">
        <v>0</v>
      </c>
      <c r="Y13" s="81">
        <v>0</v>
      </c>
      <c r="Z13" s="81">
        <v>0</v>
      </c>
      <c r="AA13" s="81">
        <v>0</v>
      </c>
      <c r="AB13" s="81">
        <v>0</v>
      </c>
      <c r="AC13" s="81">
        <v>0</v>
      </c>
      <c r="AD13" s="81">
        <v>0</v>
      </c>
      <c r="AE13" s="81">
        <v>0</v>
      </c>
      <c r="AF13" s="81">
        <v>0</v>
      </c>
      <c r="AG13" s="81">
        <v>0</v>
      </c>
      <c r="AH13" s="81">
        <v>0</v>
      </c>
      <c r="AI13" s="81">
        <v>0</v>
      </c>
      <c r="AJ13" s="81">
        <v>0</v>
      </c>
      <c r="AK13" s="81">
        <v>0</v>
      </c>
      <c r="AL13" s="81">
        <v>0</v>
      </c>
      <c r="AM13" s="81">
        <v>0</v>
      </c>
      <c r="AN13" s="81">
        <v>0</v>
      </c>
      <c r="AO13" s="81">
        <v>0</v>
      </c>
      <c r="AP13" s="81">
        <v>6.99</v>
      </c>
      <c r="AQ13" s="81">
        <v>9.34</v>
      </c>
      <c r="AR13" s="81">
        <v>0</v>
      </c>
      <c r="AS13" s="81">
        <v>0</v>
      </c>
      <c r="AT13" s="81">
        <v>0</v>
      </c>
      <c r="AU13" s="81">
        <v>0</v>
      </c>
      <c r="AV13" s="81">
        <v>0.19</v>
      </c>
      <c r="AW13" s="81">
        <v>0</v>
      </c>
      <c r="AX13" s="81">
        <v>0</v>
      </c>
      <c r="AY13" s="81">
        <v>0</v>
      </c>
      <c r="AZ13" s="81">
        <v>0</v>
      </c>
      <c r="BA13" s="81">
        <v>0</v>
      </c>
      <c r="BB13" s="81">
        <v>0</v>
      </c>
      <c r="BC13" s="81">
        <v>0</v>
      </c>
      <c r="BD13" s="81">
        <v>0</v>
      </c>
      <c r="BE13" s="81">
        <v>0.19</v>
      </c>
      <c r="BF13" s="81">
        <v>0</v>
      </c>
      <c r="BG13" s="81">
        <v>0</v>
      </c>
      <c r="BH13" s="81">
        <v>0</v>
      </c>
      <c r="BI13" s="81">
        <v>0</v>
      </c>
      <c r="BJ13" s="81">
        <v>0</v>
      </c>
      <c r="BK13" s="81">
        <v>0</v>
      </c>
      <c r="BL13" s="81">
        <v>0</v>
      </c>
      <c r="BM13" s="81">
        <v>0</v>
      </c>
      <c r="BN13" s="81">
        <v>0</v>
      </c>
      <c r="BO13" s="81">
        <v>0</v>
      </c>
      <c r="BP13" s="81">
        <v>0</v>
      </c>
      <c r="BQ13" s="81">
        <v>0</v>
      </c>
      <c r="BR13" s="81">
        <v>0</v>
      </c>
      <c r="BS13" s="81">
        <v>0</v>
      </c>
      <c r="BT13" s="81">
        <v>0</v>
      </c>
      <c r="BU13" s="81">
        <v>0</v>
      </c>
      <c r="BV13" s="81">
        <v>0</v>
      </c>
      <c r="BW13" s="81">
        <v>0</v>
      </c>
      <c r="BX13" s="81">
        <v>0</v>
      </c>
      <c r="BY13" s="81">
        <v>0</v>
      </c>
      <c r="BZ13" s="81">
        <v>0</v>
      </c>
      <c r="CA13" s="81">
        <v>0</v>
      </c>
      <c r="CB13" s="81">
        <v>0</v>
      </c>
      <c r="CC13" s="81">
        <v>0</v>
      </c>
      <c r="CD13" s="81">
        <v>0</v>
      </c>
      <c r="CE13" s="81">
        <v>0</v>
      </c>
      <c r="CF13" s="81">
        <v>0</v>
      </c>
      <c r="CG13" s="81">
        <v>0</v>
      </c>
      <c r="CH13" s="81">
        <v>0</v>
      </c>
      <c r="CI13" s="81">
        <v>0</v>
      </c>
      <c r="CJ13" s="81">
        <v>0</v>
      </c>
      <c r="CK13" s="81">
        <v>0</v>
      </c>
      <c r="CL13" s="81">
        <v>0</v>
      </c>
      <c r="CM13" s="81">
        <v>0</v>
      </c>
      <c r="CN13" s="81">
        <v>0</v>
      </c>
      <c r="CO13" s="81">
        <v>0</v>
      </c>
      <c r="CP13" s="81">
        <v>0</v>
      </c>
      <c r="CQ13" s="81">
        <v>0</v>
      </c>
      <c r="CR13" s="81">
        <v>0</v>
      </c>
      <c r="CS13" s="81">
        <v>0</v>
      </c>
      <c r="CT13" s="81">
        <v>0</v>
      </c>
      <c r="CU13" s="81">
        <v>0</v>
      </c>
      <c r="CV13" s="81">
        <v>0</v>
      </c>
      <c r="CW13" s="81">
        <v>0</v>
      </c>
      <c r="CX13" s="81">
        <v>0</v>
      </c>
      <c r="CY13" s="81">
        <v>0</v>
      </c>
      <c r="CZ13" s="81">
        <v>0</v>
      </c>
      <c r="DA13" s="81">
        <v>0</v>
      </c>
      <c r="DB13" s="81">
        <v>0</v>
      </c>
      <c r="DC13" s="81">
        <v>0</v>
      </c>
      <c r="DD13" s="81">
        <v>0</v>
      </c>
      <c r="DE13" s="81">
        <v>0</v>
      </c>
      <c r="DF13" s="81">
        <v>0</v>
      </c>
      <c r="DG13" s="81">
        <v>0</v>
      </c>
      <c r="DH13" s="81">
        <v>0</v>
      </c>
      <c r="DI13" s="81">
        <v>0</v>
      </c>
    </row>
    <row r="14" spans="1:113" ht="19.5" customHeight="1">
      <c r="A14" s="79" t="s">
        <v>38</v>
      </c>
      <c r="B14" s="79" t="s">
        <v>38</v>
      </c>
      <c r="C14" s="79" t="s">
        <v>38</v>
      </c>
      <c r="D14" s="79" t="s">
        <v>324</v>
      </c>
      <c r="E14" s="80">
        <f t="shared" si="0"/>
        <v>300.1</v>
      </c>
      <c r="F14" s="80">
        <v>0</v>
      </c>
      <c r="G14" s="80">
        <v>0</v>
      </c>
      <c r="H14" s="80">
        <v>0</v>
      </c>
      <c r="I14" s="80">
        <v>0</v>
      </c>
      <c r="J14" s="80">
        <v>0</v>
      </c>
      <c r="K14" s="80">
        <v>0</v>
      </c>
      <c r="L14" s="80">
        <v>0</v>
      </c>
      <c r="M14" s="80">
        <v>0</v>
      </c>
      <c r="N14" s="80">
        <v>0</v>
      </c>
      <c r="O14" s="81">
        <v>0</v>
      </c>
      <c r="P14" s="81">
        <v>0</v>
      </c>
      <c r="Q14" s="81">
        <v>0</v>
      </c>
      <c r="R14" s="81">
        <v>0</v>
      </c>
      <c r="S14" s="81">
        <v>0</v>
      </c>
      <c r="T14" s="81">
        <v>300.1</v>
      </c>
      <c r="U14" s="81">
        <v>0</v>
      </c>
      <c r="V14" s="81">
        <v>0</v>
      </c>
      <c r="W14" s="81">
        <v>0</v>
      </c>
      <c r="X14" s="81">
        <v>0</v>
      </c>
      <c r="Y14" s="81">
        <v>0</v>
      </c>
      <c r="Z14" s="81">
        <v>0</v>
      </c>
      <c r="AA14" s="81">
        <v>0</v>
      </c>
      <c r="AB14" s="81">
        <v>0</v>
      </c>
      <c r="AC14" s="81">
        <v>0</v>
      </c>
      <c r="AD14" s="81">
        <v>51.1</v>
      </c>
      <c r="AE14" s="81">
        <v>0</v>
      </c>
      <c r="AF14" s="81">
        <v>0</v>
      </c>
      <c r="AG14" s="81">
        <v>0</v>
      </c>
      <c r="AH14" s="81">
        <v>0</v>
      </c>
      <c r="AI14" s="81">
        <v>0</v>
      </c>
      <c r="AJ14" s="81">
        <v>0</v>
      </c>
      <c r="AK14" s="81">
        <v>20</v>
      </c>
      <c r="AL14" s="81">
        <v>0</v>
      </c>
      <c r="AM14" s="81">
        <v>0</v>
      </c>
      <c r="AN14" s="81">
        <v>0</v>
      </c>
      <c r="AO14" s="81">
        <v>201</v>
      </c>
      <c r="AP14" s="81">
        <v>0</v>
      </c>
      <c r="AQ14" s="81">
        <v>0</v>
      </c>
      <c r="AR14" s="81">
        <v>0</v>
      </c>
      <c r="AS14" s="81">
        <v>0</v>
      </c>
      <c r="AT14" s="81">
        <v>0</v>
      </c>
      <c r="AU14" s="81">
        <v>28</v>
      </c>
      <c r="AV14" s="81">
        <v>0</v>
      </c>
      <c r="AW14" s="81">
        <v>0</v>
      </c>
      <c r="AX14" s="81">
        <v>0</v>
      </c>
      <c r="AY14" s="81">
        <v>0</v>
      </c>
      <c r="AZ14" s="81">
        <v>0</v>
      </c>
      <c r="BA14" s="81">
        <v>0</v>
      </c>
      <c r="BB14" s="81">
        <v>0</v>
      </c>
      <c r="BC14" s="81">
        <v>0</v>
      </c>
      <c r="BD14" s="81">
        <v>0</v>
      </c>
      <c r="BE14" s="81">
        <v>0</v>
      </c>
      <c r="BF14" s="81">
        <v>0</v>
      </c>
      <c r="BG14" s="81">
        <v>0</v>
      </c>
      <c r="BH14" s="81">
        <v>0</v>
      </c>
      <c r="BI14" s="81">
        <v>0</v>
      </c>
      <c r="BJ14" s="81">
        <v>0</v>
      </c>
      <c r="BK14" s="81">
        <v>0</v>
      </c>
      <c r="BL14" s="81">
        <v>0</v>
      </c>
      <c r="BM14" s="81">
        <v>0</v>
      </c>
      <c r="BN14" s="81">
        <v>0</v>
      </c>
      <c r="BO14" s="81">
        <v>0</v>
      </c>
      <c r="BP14" s="81">
        <v>0</v>
      </c>
      <c r="BQ14" s="81">
        <v>0</v>
      </c>
      <c r="BR14" s="81">
        <v>0</v>
      </c>
      <c r="BS14" s="81">
        <v>0</v>
      </c>
      <c r="BT14" s="81">
        <v>0</v>
      </c>
      <c r="BU14" s="81">
        <v>0</v>
      </c>
      <c r="BV14" s="81">
        <v>0</v>
      </c>
      <c r="BW14" s="81">
        <v>0</v>
      </c>
      <c r="BX14" s="81">
        <v>0</v>
      </c>
      <c r="BY14" s="81">
        <v>0</v>
      </c>
      <c r="BZ14" s="81">
        <v>0</v>
      </c>
      <c r="CA14" s="81">
        <v>0</v>
      </c>
      <c r="CB14" s="81">
        <v>0</v>
      </c>
      <c r="CC14" s="81">
        <v>0</v>
      </c>
      <c r="CD14" s="81">
        <v>0</v>
      </c>
      <c r="CE14" s="81">
        <v>0</v>
      </c>
      <c r="CF14" s="81">
        <v>0</v>
      </c>
      <c r="CG14" s="81">
        <v>0</v>
      </c>
      <c r="CH14" s="81">
        <v>0</v>
      </c>
      <c r="CI14" s="81">
        <v>0</v>
      </c>
      <c r="CJ14" s="81">
        <v>0</v>
      </c>
      <c r="CK14" s="81">
        <v>0</v>
      </c>
      <c r="CL14" s="81">
        <v>0</v>
      </c>
      <c r="CM14" s="81">
        <v>0</v>
      </c>
      <c r="CN14" s="81">
        <v>0</v>
      </c>
      <c r="CO14" s="81">
        <v>0</v>
      </c>
      <c r="CP14" s="81">
        <v>0</v>
      </c>
      <c r="CQ14" s="81">
        <v>0</v>
      </c>
      <c r="CR14" s="81">
        <v>0</v>
      </c>
      <c r="CS14" s="81">
        <v>0</v>
      </c>
      <c r="CT14" s="81">
        <v>0</v>
      </c>
      <c r="CU14" s="81">
        <v>0</v>
      </c>
      <c r="CV14" s="81">
        <v>0</v>
      </c>
      <c r="CW14" s="81">
        <v>0</v>
      </c>
      <c r="CX14" s="81">
        <v>0</v>
      </c>
      <c r="CY14" s="81">
        <v>0</v>
      </c>
      <c r="CZ14" s="81">
        <v>0</v>
      </c>
      <c r="DA14" s="81">
        <v>0</v>
      </c>
      <c r="DB14" s="81">
        <v>0</v>
      </c>
      <c r="DC14" s="81">
        <v>0</v>
      </c>
      <c r="DD14" s="81">
        <v>0</v>
      </c>
      <c r="DE14" s="81">
        <v>0</v>
      </c>
      <c r="DF14" s="81">
        <v>0</v>
      </c>
      <c r="DG14" s="81">
        <v>0</v>
      </c>
      <c r="DH14" s="81">
        <v>0</v>
      </c>
      <c r="DI14" s="81">
        <v>0</v>
      </c>
    </row>
    <row r="15" spans="1:113" ht="19.5" customHeight="1">
      <c r="A15" s="79" t="s">
        <v>118</v>
      </c>
      <c r="B15" s="79" t="s">
        <v>95</v>
      </c>
      <c r="C15" s="79" t="s">
        <v>84</v>
      </c>
      <c r="D15" s="79" t="s">
        <v>127</v>
      </c>
      <c r="E15" s="80">
        <f t="shared" si="0"/>
        <v>300.1</v>
      </c>
      <c r="F15" s="80">
        <v>0</v>
      </c>
      <c r="G15" s="80">
        <v>0</v>
      </c>
      <c r="H15" s="80">
        <v>0</v>
      </c>
      <c r="I15" s="80">
        <v>0</v>
      </c>
      <c r="J15" s="80">
        <v>0</v>
      </c>
      <c r="K15" s="80">
        <v>0</v>
      </c>
      <c r="L15" s="80">
        <v>0</v>
      </c>
      <c r="M15" s="80">
        <v>0</v>
      </c>
      <c r="N15" s="80">
        <v>0</v>
      </c>
      <c r="O15" s="81">
        <v>0</v>
      </c>
      <c r="P15" s="81">
        <v>0</v>
      </c>
      <c r="Q15" s="81">
        <v>0</v>
      </c>
      <c r="R15" s="81">
        <v>0</v>
      </c>
      <c r="S15" s="81">
        <v>0</v>
      </c>
      <c r="T15" s="81">
        <v>300.1</v>
      </c>
      <c r="U15" s="81">
        <v>0</v>
      </c>
      <c r="V15" s="81">
        <v>0</v>
      </c>
      <c r="W15" s="81">
        <v>0</v>
      </c>
      <c r="X15" s="81">
        <v>0</v>
      </c>
      <c r="Y15" s="81">
        <v>0</v>
      </c>
      <c r="Z15" s="81">
        <v>0</v>
      </c>
      <c r="AA15" s="81">
        <v>0</v>
      </c>
      <c r="AB15" s="81">
        <v>0</v>
      </c>
      <c r="AC15" s="81">
        <v>0</v>
      </c>
      <c r="AD15" s="81">
        <v>51.1</v>
      </c>
      <c r="AE15" s="81">
        <v>0</v>
      </c>
      <c r="AF15" s="81">
        <v>0</v>
      </c>
      <c r="AG15" s="81">
        <v>0</v>
      </c>
      <c r="AH15" s="81">
        <v>0</v>
      </c>
      <c r="AI15" s="81">
        <v>0</v>
      </c>
      <c r="AJ15" s="81">
        <v>0</v>
      </c>
      <c r="AK15" s="81">
        <v>20</v>
      </c>
      <c r="AL15" s="81">
        <v>0</v>
      </c>
      <c r="AM15" s="81">
        <v>0</v>
      </c>
      <c r="AN15" s="81">
        <v>0</v>
      </c>
      <c r="AO15" s="81">
        <v>201</v>
      </c>
      <c r="AP15" s="81">
        <v>0</v>
      </c>
      <c r="AQ15" s="81">
        <v>0</v>
      </c>
      <c r="AR15" s="81">
        <v>0</v>
      </c>
      <c r="AS15" s="81">
        <v>0</v>
      </c>
      <c r="AT15" s="81">
        <v>0</v>
      </c>
      <c r="AU15" s="81">
        <v>28</v>
      </c>
      <c r="AV15" s="81">
        <v>0</v>
      </c>
      <c r="AW15" s="81">
        <v>0</v>
      </c>
      <c r="AX15" s="81">
        <v>0</v>
      </c>
      <c r="AY15" s="81">
        <v>0</v>
      </c>
      <c r="AZ15" s="81">
        <v>0</v>
      </c>
      <c r="BA15" s="81">
        <v>0</v>
      </c>
      <c r="BB15" s="81">
        <v>0</v>
      </c>
      <c r="BC15" s="81">
        <v>0</v>
      </c>
      <c r="BD15" s="81">
        <v>0</v>
      </c>
      <c r="BE15" s="81">
        <v>0</v>
      </c>
      <c r="BF15" s="81">
        <v>0</v>
      </c>
      <c r="BG15" s="81">
        <v>0</v>
      </c>
      <c r="BH15" s="81">
        <v>0</v>
      </c>
      <c r="BI15" s="81">
        <v>0</v>
      </c>
      <c r="BJ15" s="81">
        <v>0</v>
      </c>
      <c r="BK15" s="81">
        <v>0</v>
      </c>
      <c r="BL15" s="81">
        <v>0</v>
      </c>
      <c r="BM15" s="81">
        <v>0</v>
      </c>
      <c r="BN15" s="81">
        <v>0</v>
      </c>
      <c r="BO15" s="81">
        <v>0</v>
      </c>
      <c r="BP15" s="81">
        <v>0</v>
      </c>
      <c r="BQ15" s="81">
        <v>0</v>
      </c>
      <c r="BR15" s="81">
        <v>0</v>
      </c>
      <c r="BS15" s="81">
        <v>0</v>
      </c>
      <c r="BT15" s="81">
        <v>0</v>
      </c>
      <c r="BU15" s="81">
        <v>0</v>
      </c>
      <c r="BV15" s="81">
        <v>0</v>
      </c>
      <c r="BW15" s="81">
        <v>0</v>
      </c>
      <c r="BX15" s="81">
        <v>0</v>
      </c>
      <c r="BY15" s="81">
        <v>0</v>
      </c>
      <c r="BZ15" s="81">
        <v>0</v>
      </c>
      <c r="CA15" s="81">
        <v>0</v>
      </c>
      <c r="CB15" s="81">
        <v>0</v>
      </c>
      <c r="CC15" s="81">
        <v>0</v>
      </c>
      <c r="CD15" s="81">
        <v>0</v>
      </c>
      <c r="CE15" s="81">
        <v>0</v>
      </c>
      <c r="CF15" s="81">
        <v>0</v>
      </c>
      <c r="CG15" s="81">
        <v>0</v>
      </c>
      <c r="CH15" s="81">
        <v>0</v>
      </c>
      <c r="CI15" s="81">
        <v>0</v>
      </c>
      <c r="CJ15" s="81">
        <v>0</v>
      </c>
      <c r="CK15" s="81">
        <v>0</v>
      </c>
      <c r="CL15" s="81">
        <v>0</v>
      </c>
      <c r="CM15" s="81">
        <v>0</v>
      </c>
      <c r="CN15" s="81">
        <v>0</v>
      </c>
      <c r="CO15" s="81">
        <v>0</v>
      </c>
      <c r="CP15" s="81">
        <v>0</v>
      </c>
      <c r="CQ15" s="81">
        <v>0</v>
      </c>
      <c r="CR15" s="81">
        <v>0</v>
      </c>
      <c r="CS15" s="81">
        <v>0</v>
      </c>
      <c r="CT15" s="81">
        <v>0</v>
      </c>
      <c r="CU15" s="81">
        <v>0</v>
      </c>
      <c r="CV15" s="81">
        <v>0</v>
      </c>
      <c r="CW15" s="81">
        <v>0</v>
      </c>
      <c r="CX15" s="81">
        <v>0</v>
      </c>
      <c r="CY15" s="81">
        <v>0</v>
      </c>
      <c r="CZ15" s="81">
        <v>0</v>
      </c>
      <c r="DA15" s="81">
        <v>0</v>
      </c>
      <c r="DB15" s="81">
        <v>0</v>
      </c>
      <c r="DC15" s="81">
        <v>0</v>
      </c>
      <c r="DD15" s="81">
        <v>0</v>
      </c>
      <c r="DE15" s="81">
        <v>0</v>
      </c>
      <c r="DF15" s="81">
        <v>0</v>
      </c>
      <c r="DG15" s="81">
        <v>0</v>
      </c>
      <c r="DH15" s="81">
        <v>0</v>
      </c>
      <c r="DI15" s="81">
        <v>0</v>
      </c>
    </row>
    <row r="16" spans="1:113" ht="19.5" customHeight="1">
      <c r="A16" s="79" t="s">
        <v>38</v>
      </c>
      <c r="B16" s="79" t="s">
        <v>38</v>
      </c>
      <c r="C16" s="79" t="s">
        <v>38</v>
      </c>
      <c r="D16" s="79" t="s">
        <v>325</v>
      </c>
      <c r="E16" s="80">
        <f t="shared" si="0"/>
        <v>15355.670000000002</v>
      </c>
      <c r="F16" s="80">
        <v>2132.45</v>
      </c>
      <c r="G16" s="80">
        <v>756.26</v>
      </c>
      <c r="H16" s="80">
        <v>86.04</v>
      </c>
      <c r="I16" s="80">
        <v>5.97</v>
      </c>
      <c r="J16" s="80">
        <v>0</v>
      </c>
      <c r="K16" s="80">
        <v>581.16</v>
      </c>
      <c r="L16" s="80">
        <v>0</v>
      </c>
      <c r="M16" s="80">
        <v>0</v>
      </c>
      <c r="N16" s="80">
        <v>0</v>
      </c>
      <c r="O16" s="81">
        <v>0</v>
      </c>
      <c r="P16" s="81">
        <v>0.93</v>
      </c>
      <c r="Q16" s="81">
        <v>0</v>
      </c>
      <c r="R16" s="81">
        <v>0</v>
      </c>
      <c r="S16" s="81">
        <v>702.09</v>
      </c>
      <c r="T16" s="81">
        <v>10850.2</v>
      </c>
      <c r="U16" s="81">
        <v>347.39</v>
      </c>
      <c r="V16" s="81">
        <v>82</v>
      </c>
      <c r="W16" s="81">
        <v>77.6</v>
      </c>
      <c r="X16" s="81">
        <v>0.09</v>
      </c>
      <c r="Y16" s="81">
        <v>75.5</v>
      </c>
      <c r="Z16" s="81">
        <v>169.42</v>
      </c>
      <c r="AA16" s="81">
        <v>19.24</v>
      </c>
      <c r="AB16" s="81">
        <v>40</v>
      </c>
      <c r="AC16" s="81">
        <v>678.2</v>
      </c>
      <c r="AD16" s="81">
        <v>809.48</v>
      </c>
      <c r="AE16" s="81">
        <v>25</v>
      </c>
      <c r="AF16" s="81">
        <v>240.9</v>
      </c>
      <c r="AG16" s="81">
        <v>0</v>
      </c>
      <c r="AH16" s="81">
        <v>10</v>
      </c>
      <c r="AI16" s="81">
        <v>38</v>
      </c>
      <c r="AJ16" s="81">
        <v>12.62</v>
      </c>
      <c r="AK16" s="81">
        <v>147.79</v>
      </c>
      <c r="AL16" s="81">
        <v>0</v>
      </c>
      <c r="AM16" s="81">
        <v>0</v>
      </c>
      <c r="AN16" s="81">
        <v>1723.4</v>
      </c>
      <c r="AO16" s="81">
        <v>1746.73</v>
      </c>
      <c r="AP16" s="81">
        <v>34.16</v>
      </c>
      <c r="AQ16" s="81">
        <v>22.58</v>
      </c>
      <c r="AR16" s="81">
        <v>78.7</v>
      </c>
      <c r="AS16" s="81">
        <v>336.72</v>
      </c>
      <c r="AT16" s="81">
        <v>22</v>
      </c>
      <c r="AU16" s="81">
        <v>4112.68</v>
      </c>
      <c r="AV16" s="81">
        <v>0.29</v>
      </c>
      <c r="AW16" s="81">
        <v>0</v>
      </c>
      <c r="AX16" s="81">
        <v>0</v>
      </c>
      <c r="AY16" s="81">
        <v>0</v>
      </c>
      <c r="AZ16" s="81">
        <v>0</v>
      </c>
      <c r="BA16" s="81">
        <v>0</v>
      </c>
      <c r="BB16" s="81">
        <v>0</v>
      </c>
      <c r="BC16" s="81">
        <v>0</v>
      </c>
      <c r="BD16" s="81">
        <v>0</v>
      </c>
      <c r="BE16" s="81">
        <v>0.29</v>
      </c>
      <c r="BF16" s="81">
        <v>0</v>
      </c>
      <c r="BG16" s="81">
        <v>0</v>
      </c>
      <c r="BH16" s="81">
        <v>0</v>
      </c>
      <c r="BI16" s="81">
        <v>0</v>
      </c>
      <c r="BJ16" s="81">
        <v>0</v>
      </c>
      <c r="BK16" s="81">
        <v>0</v>
      </c>
      <c r="BL16" s="81">
        <v>0</v>
      </c>
      <c r="BM16" s="81">
        <v>0</v>
      </c>
      <c r="BN16" s="81">
        <v>0</v>
      </c>
      <c r="BO16" s="81">
        <v>0</v>
      </c>
      <c r="BP16" s="81">
        <v>0</v>
      </c>
      <c r="BQ16" s="81">
        <v>0</v>
      </c>
      <c r="BR16" s="81">
        <v>0</v>
      </c>
      <c r="BS16" s="81">
        <v>0</v>
      </c>
      <c r="BT16" s="81">
        <v>0</v>
      </c>
      <c r="BU16" s="81">
        <v>0</v>
      </c>
      <c r="BV16" s="81">
        <v>0</v>
      </c>
      <c r="BW16" s="81">
        <v>0</v>
      </c>
      <c r="BX16" s="81">
        <v>0</v>
      </c>
      <c r="BY16" s="81">
        <v>0</v>
      </c>
      <c r="BZ16" s="81">
        <v>2372.73</v>
      </c>
      <c r="CA16" s="81">
        <v>0</v>
      </c>
      <c r="CB16" s="81">
        <v>44.61</v>
      </c>
      <c r="CC16" s="81">
        <v>56.24</v>
      </c>
      <c r="CD16" s="81">
        <v>0</v>
      </c>
      <c r="CE16" s="81">
        <v>0</v>
      </c>
      <c r="CF16" s="81">
        <v>61.88</v>
      </c>
      <c r="CG16" s="81">
        <v>0</v>
      </c>
      <c r="CH16" s="81">
        <v>0</v>
      </c>
      <c r="CI16" s="81">
        <v>0</v>
      </c>
      <c r="CJ16" s="81">
        <v>0</v>
      </c>
      <c r="CK16" s="81">
        <v>0</v>
      </c>
      <c r="CL16" s="81">
        <v>0</v>
      </c>
      <c r="CM16" s="81">
        <v>0</v>
      </c>
      <c r="CN16" s="81">
        <v>0</v>
      </c>
      <c r="CO16" s="81">
        <v>0</v>
      </c>
      <c r="CP16" s="81">
        <v>0</v>
      </c>
      <c r="CQ16" s="81">
        <v>2210</v>
      </c>
      <c r="CR16" s="81">
        <v>0</v>
      </c>
      <c r="CS16" s="81">
        <v>0</v>
      </c>
      <c r="CT16" s="81">
        <v>0</v>
      </c>
      <c r="CU16" s="81">
        <v>0</v>
      </c>
      <c r="CV16" s="81">
        <v>0</v>
      </c>
      <c r="CW16" s="81">
        <v>0</v>
      </c>
      <c r="CX16" s="81">
        <v>0</v>
      </c>
      <c r="CY16" s="81">
        <v>0</v>
      </c>
      <c r="CZ16" s="81">
        <v>0</v>
      </c>
      <c r="DA16" s="81">
        <v>0</v>
      </c>
      <c r="DB16" s="81">
        <v>0</v>
      </c>
      <c r="DC16" s="81">
        <v>0</v>
      </c>
      <c r="DD16" s="81">
        <v>0</v>
      </c>
      <c r="DE16" s="81">
        <v>0</v>
      </c>
      <c r="DF16" s="81">
        <v>0</v>
      </c>
      <c r="DG16" s="81">
        <v>0</v>
      </c>
      <c r="DH16" s="81">
        <v>0</v>
      </c>
      <c r="DI16" s="81">
        <v>0</v>
      </c>
    </row>
    <row r="17" spans="1:113" ht="19.5" customHeight="1">
      <c r="A17" s="79" t="s">
        <v>38</v>
      </c>
      <c r="B17" s="79" t="s">
        <v>38</v>
      </c>
      <c r="C17" s="79" t="s">
        <v>38</v>
      </c>
      <c r="D17" s="79" t="s">
        <v>326</v>
      </c>
      <c r="E17" s="80">
        <f t="shared" si="0"/>
        <v>616.88</v>
      </c>
      <c r="F17" s="80">
        <v>157.7</v>
      </c>
      <c r="G17" s="80">
        <v>42</v>
      </c>
      <c r="H17" s="80">
        <v>1.03</v>
      </c>
      <c r="I17" s="80">
        <v>0</v>
      </c>
      <c r="J17" s="80">
        <v>0</v>
      </c>
      <c r="K17" s="80">
        <v>38.67</v>
      </c>
      <c r="L17" s="80">
        <v>0</v>
      </c>
      <c r="M17" s="80">
        <v>0</v>
      </c>
      <c r="N17" s="80">
        <v>0</v>
      </c>
      <c r="O17" s="81">
        <v>0</v>
      </c>
      <c r="P17" s="81">
        <v>0</v>
      </c>
      <c r="Q17" s="81">
        <v>0</v>
      </c>
      <c r="R17" s="81">
        <v>0</v>
      </c>
      <c r="S17" s="81">
        <v>76</v>
      </c>
      <c r="T17" s="81">
        <v>452.53</v>
      </c>
      <c r="U17" s="81">
        <v>2.4</v>
      </c>
      <c r="V17" s="81">
        <v>0</v>
      </c>
      <c r="W17" s="81">
        <v>0</v>
      </c>
      <c r="X17" s="81">
        <v>0</v>
      </c>
      <c r="Y17" s="81">
        <v>5.5</v>
      </c>
      <c r="Z17" s="81">
        <v>9.42</v>
      </c>
      <c r="AA17" s="81">
        <v>0</v>
      </c>
      <c r="AB17" s="81">
        <v>0</v>
      </c>
      <c r="AC17" s="81">
        <v>90.78</v>
      </c>
      <c r="AD17" s="81">
        <v>23.5</v>
      </c>
      <c r="AE17" s="81">
        <v>0</v>
      </c>
      <c r="AF17" s="81">
        <v>14.16</v>
      </c>
      <c r="AG17" s="81">
        <v>0</v>
      </c>
      <c r="AH17" s="81">
        <v>0</v>
      </c>
      <c r="AI17" s="81">
        <v>3</v>
      </c>
      <c r="AJ17" s="81">
        <v>0.68</v>
      </c>
      <c r="AK17" s="81">
        <v>0</v>
      </c>
      <c r="AL17" s="81">
        <v>0</v>
      </c>
      <c r="AM17" s="81">
        <v>0</v>
      </c>
      <c r="AN17" s="81">
        <v>1.8</v>
      </c>
      <c r="AO17" s="81">
        <v>254.3</v>
      </c>
      <c r="AP17" s="81">
        <v>1.69</v>
      </c>
      <c r="AQ17" s="81">
        <v>1.26</v>
      </c>
      <c r="AR17" s="81">
        <v>11.04</v>
      </c>
      <c r="AS17" s="81">
        <v>0</v>
      </c>
      <c r="AT17" s="81">
        <v>0</v>
      </c>
      <c r="AU17" s="81">
        <v>33</v>
      </c>
      <c r="AV17" s="81">
        <v>0.03</v>
      </c>
      <c r="AW17" s="81">
        <v>0</v>
      </c>
      <c r="AX17" s="81">
        <v>0</v>
      </c>
      <c r="AY17" s="81">
        <v>0</v>
      </c>
      <c r="AZ17" s="81">
        <v>0</v>
      </c>
      <c r="BA17" s="81">
        <v>0</v>
      </c>
      <c r="BB17" s="81">
        <v>0</v>
      </c>
      <c r="BC17" s="81">
        <v>0</v>
      </c>
      <c r="BD17" s="81">
        <v>0</v>
      </c>
      <c r="BE17" s="81">
        <v>0.03</v>
      </c>
      <c r="BF17" s="81">
        <v>0</v>
      </c>
      <c r="BG17" s="81">
        <v>0</v>
      </c>
      <c r="BH17" s="81">
        <v>0</v>
      </c>
      <c r="BI17" s="81">
        <v>0</v>
      </c>
      <c r="BJ17" s="81">
        <v>0</v>
      </c>
      <c r="BK17" s="81">
        <v>0</v>
      </c>
      <c r="BL17" s="81">
        <v>0</v>
      </c>
      <c r="BM17" s="81">
        <v>0</v>
      </c>
      <c r="BN17" s="81">
        <v>0</v>
      </c>
      <c r="BO17" s="81">
        <v>0</v>
      </c>
      <c r="BP17" s="81">
        <v>0</v>
      </c>
      <c r="BQ17" s="81">
        <v>0</v>
      </c>
      <c r="BR17" s="81">
        <v>0</v>
      </c>
      <c r="BS17" s="81">
        <v>0</v>
      </c>
      <c r="BT17" s="81">
        <v>0</v>
      </c>
      <c r="BU17" s="81">
        <v>0</v>
      </c>
      <c r="BV17" s="81">
        <v>0</v>
      </c>
      <c r="BW17" s="81">
        <v>0</v>
      </c>
      <c r="BX17" s="81">
        <v>0</v>
      </c>
      <c r="BY17" s="81">
        <v>0</v>
      </c>
      <c r="BZ17" s="81">
        <v>6.62</v>
      </c>
      <c r="CA17" s="81">
        <v>0</v>
      </c>
      <c r="CB17" s="81">
        <v>6.62</v>
      </c>
      <c r="CC17" s="81">
        <v>0</v>
      </c>
      <c r="CD17" s="81">
        <v>0</v>
      </c>
      <c r="CE17" s="81">
        <v>0</v>
      </c>
      <c r="CF17" s="81">
        <v>0</v>
      </c>
      <c r="CG17" s="81">
        <v>0</v>
      </c>
      <c r="CH17" s="81">
        <v>0</v>
      </c>
      <c r="CI17" s="81">
        <v>0</v>
      </c>
      <c r="CJ17" s="81">
        <v>0</v>
      </c>
      <c r="CK17" s="81">
        <v>0</v>
      </c>
      <c r="CL17" s="81">
        <v>0</v>
      </c>
      <c r="CM17" s="81">
        <v>0</v>
      </c>
      <c r="CN17" s="81">
        <v>0</v>
      </c>
      <c r="CO17" s="81">
        <v>0</v>
      </c>
      <c r="CP17" s="81">
        <v>0</v>
      </c>
      <c r="CQ17" s="81">
        <v>0</v>
      </c>
      <c r="CR17" s="81">
        <v>0</v>
      </c>
      <c r="CS17" s="81">
        <v>0</v>
      </c>
      <c r="CT17" s="81">
        <v>0</v>
      </c>
      <c r="CU17" s="81">
        <v>0</v>
      </c>
      <c r="CV17" s="81">
        <v>0</v>
      </c>
      <c r="CW17" s="81">
        <v>0</v>
      </c>
      <c r="CX17" s="81">
        <v>0</v>
      </c>
      <c r="CY17" s="81">
        <v>0</v>
      </c>
      <c r="CZ17" s="81">
        <v>0</v>
      </c>
      <c r="DA17" s="81">
        <v>0</v>
      </c>
      <c r="DB17" s="81">
        <v>0</v>
      </c>
      <c r="DC17" s="81">
        <v>0</v>
      </c>
      <c r="DD17" s="81">
        <v>0</v>
      </c>
      <c r="DE17" s="81">
        <v>0</v>
      </c>
      <c r="DF17" s="81">
        <v>0</v>
      </c>
      <c r="DG17" s="81">
        <v>0</v>
      </c>
      <c r="DH17" s="81">
        <v>0</v>
      </c>
      <c r="DI17" s="81">
        <v>0</v>
      </c>
    </row>
    <row r="18" spans="1:113" ht="19.5" customHeight="1">
      <c r="A18" s="79" t="s">
        <v>83</v>
      </c>
      <c r="B18" s="79" t="s">
        <v>85</v>
      </c>
      <c r="C18" s="79" t="s">
        <v>95</v>
      </c>
      <c r="D18" s="79" t="s">
        <v>102</v>
      </c>
      <c r="E18" s="80">
        <f t="shared" si="0"/>
        <v>321</v>
      </c>
      <c r="F18" s="80">
        <v>73</v>
      </c>
      <c r="G18" s="80">
        <v>0</v>
      </c>
      <c r="H18" s="80">
        <v>0</v>
      </c>
      <c r="I18" s="80">
        <v>0</v>
      </c>
      <c r="J18" s="80">
        <v>0</v>
      </c>
      <c r="K18" s="80">
        <v>0</v>
      </c>
      <c r="L18" s="80">
        <v>0</v>
      </c>
      <c r="M18" s="80">
        <v>0</v>
      </c>
      <c r="N18" s="80">
        <v>0</v>
      </c>
      <c r="O18" s="81">
        <v>0</v>
      </c>
      <c r="P18" s="81">
        <v>0</v>
      </c>
      <c r="Q18" s="81">
        <v>0</v>
      </c>
      <c r="R18" s="81">
        <v>0</v>
      </c>
      <c r="S18" s="81">
        <v>73</v>
      </c>
      <c r="T18" s="81">
        <v>248</v>
      </c>
      <c r="U18" s="81">
        <v>0</v>
      </c>
      <c r="V18" s="81">
        <v>0</v>
      </c>
      <c r="W18" s="81">
        <v>0</v>
      </c>
      <c r="X18" s="81">
        <v>0</v>
      </c>
      <c r="Y18" s="81">
        <v>5</v>
      </c>
      <c r="Z18" s="81">
        <v>8.92</v>
      </c>
      <c r="AA18" s="81">
        <v>0</v>
      </c>
      <c r="AB18" s="81">
        <v>0</v>
      </c>
      <c r="AC18" s="81">
        <v>70</v>
      </c>
      <c r="AD18" s="81">
        <v>3</v>
      </c>
      <c r="AE18" s="81">
        <v>0</v>
      </c>
      <c r="AF18" s="81">
        <v>12.66</v>
      </c>
      <c r="AG18" s="81">
        <v>0</v>
      </c>
      <c r="AH18" s="81">
        <v>0</v>
      </c>
      <c r="AI18" s="81">
        <v>3</v>
      </c>
      <c r="AJ18" s="81">
        <v>0.38</v>
      </c>
      <c r="AK18" s="81">
        <v>0</v>
      </c>
      <c r="AL18" s="81">
        <v>0</v>
      </c>
      <c r="AM18" s="81">
        <v>0</v>
      </c>
      <c r="AN18" s="81">
        <v>0</v>
      </c>
      <c r="AO18" s="81">
        <v>130</v>
      </c>
      <c r="AP18" s="81">
        <v>0</v>
      </c>
      <c r="AQ18" s="81">
        <v>0</v>
      </c>
      <c r="AR18" s="81">
        <v>5.04</v>
      </c>
      <c r="AS18" s="81">
        <v>0</v>
      </c>
      <c r="AT18" s="81">
        <v>0</v>
      </c>
      <c r="AU18" s="81">
        <v>10</v>
      </c>
      <c r="AV18" s="81">
        <v>0</v>
      </c>
      <c r="AW18" s="81">
        <v>0</v>
      </c>
      <c r="AX18" s="81">
        <v>0</v>
      </c>
      <c r="AY18" s="81">
        <v>0</v>
      </c>
      <c r="AZ18" s="81">
        <v>0</v>
      </c>
      <c r="BA18" s="81">
        <v>0</v>
      </c>
      <c r="BB18" s="81">
        <v>0</v>
      </c>
      <c r="BC18" s="81">
        <v>0</v>
      </c>
      <c r="BD18" s="81">
        <v>0</v>
      </c>
      <c r="BE18" s="81">
        <v>0</v>
      </c>
      <c r="BF18" s="81">
        <v>0</v>
      </c>
      <c r="BG18" s="81">
        <v>0</v>
      </c>
      <c r="BH18" s="81">
        <v>0</v>
      </c>
      <c r="BI18" s="81">
        <v>0</v>
      </c>
      <c r="BJ18" s="81">
        <v>0</v>
      </c>
      <c r="BK18" s="81">
        <v>0</v>
      </c>
      <c r="BL18" s="81">
        <v>0</v>
      </c>
      <c r="BM18" s="81">
        <v>0</v>
      </c>
      <c r="BN18" s="81">
        <v>0</v>
      </c>
      <c r="BO18" s="81">
        <v>0</v>
      </c>
      <c r="BP18" s="81">
        <v>0</v>
      </c>
      <c r="BQ18" s="81">
        <v>0</v>
      </c>
      <c r="BR18" s="81">
        <v>0</v>
      </c>
      <c r="BS18" s="81">
        <v>0</v>
      </c>
      <c r="BT18" s="81">
        <v>0</v>
      </c>
      <c r="BU18" s="81">
        <v>0</v>
      </c>
      <c r="BV18" s="81">
        <v>0</v>
      </c>
      <c r="BW18" s="81">
        <v>0</v>
      </c>
      <c r="BX18" s="81">
        <v>0</v>
      </c>
      <c r="BY18" s="81">
        <v>0</v>
      </c>
      <c r="BZ18" s="81">
        <v>0</v>
      </c>
      <c r="CA18" s="81">
        <v>0</v>
      </c>
      <c r="CB18" s="81">
        <v>0</v>
      </c>
      <c r="CC18" s="81">
        <v>0</v>
      </c>
      <c r="CD18" s="81">
        <v>0</v>
      </c>
      <c r="CE18" s="81">
        <v>0</v>
      </c>
      <c r="CF18" s="81">
        <v>0</v>
      </c>
      <c r="CG18" s="81">
        <v>0</v>
      </c>
      <c r="CH18" s="81">
        <v>0</v>
      </c>
      <c r="CI18" s="81">
        <v>0</v>
      </c>
      <c r="CJ18" s="81">
        <v>0</v>
      </c>
      <c r="CK18" s="81">
        <v>0</v>
      </c>
      <c r="CL18" s="81">
        <v>0</v>
      </c>
      <c r="CM18" s="81">
        <v>0</v>
      </c>
      <c r="CN18" s="81">
        <v>0</v>
      </c>
      <c r="CO18" s="81">
        <v>0</v>
      </c>
      <c r="CP18" s="81">
        <v>0</v>
      </c>
      <c r="CQ18" s="81">
        <v>0</v>
      </c>
      <c r="CR18" s="81">
        <v>0</v>
      </c>
      <c r="CS18" s="81">
        <v>0</v>
      </c>
      <c r="CT18" s="81">
        <v>0</v>
      </c>
      <c r="CU18" s="81">
        <v>0</v>
      </c>
      <c r="CV18" s="81">
        <v>0</v>
      </c>
      <c r="CW18" s="81">
        <v>0</v>
      </c>
      <c r="CX18" s="81">
        <v>0</v>
      </c>
      <c r="CY18" s="81">
        <v>0</v>
      </c>
      <c r="CZ18" s="81">
        <v>0</v>
      </c>
      <c r="DA18" s="81">
        <v>0</v>
      </c>
      <c r="DB18" s="81">
        <v>0</v>
      </c>
      <c r="DC18" s="81">
        <v>0</v>
      </c>
      <c r="DD18" s="81">
        <v>0</v>
      </c>
      <c r="DE18" s="81">
        <v>0</v>
      </c>
      <c r="DF18" s="81">
        <v>0</v>
      </c>
      <c r="DG18" s="81">
        <v>0</v>
      </c>
      <c r="DH18" s="81">
        <v>0</v>
      </c>
      <c r="DI18" s="81">
        <v>0</v>
      </c>
    </row>
    <row r="19" spans="1:113" ht="19.5" customHeight="1">
      <c r="A19" s="79" t="s">
        <v>83</v>
      </c>
      <c r="B19" s="79" t="s">
        <v>85</v>
      </c>
      <c r="C19" s="79" t="s">
        <v>110</v>
      </c>
      <c r="D19" s="79" t="s">
        <v>111</v>
      </c>
      <c r="E19" s="80">
        <f t="shared" si="0"/>
        <v>295.88</v>
      </c>
      <c r="F19" s="80">
        <v>84.7</v>
      </c>
      <c r="G19" s="80">
        <v>42</v>
      </c>
      <c r="H19" s="80">
        <v>1.03</v>
      </c>
      <c r="I19" s="80">
        <v>0</v>
      </c>
      <c r="J19" s="80">
        <v>0</v>
      </c>
      <c r="K19" s="80">
        <v>38.67</v>
      </c>
      <c r="L19" s="80">
        <v>0</v>
      </c>
      <c r="M19" s="80">
        <v>0</v>
      </c>
      <c r="N19" s="80">
        <v>0</v>
      </c>
      <c r="O19" s="81">
        <v>0</v>
      </c>
      <c r="P19" s="81">
        <v>0</v>
      </c>
      <c r="Q19" s="81">
        <v>0</v>
      </c>
      <c r="R19" s="81">
        <v>0</v>
      </c>
      <c r="S19" s="81">
        <v>3</v>
      </c>
      <c r="T19" s="81">
        <v>204.53</v>
      </c>
      <c r="U19" s="81">
        <v>2.4</v>
      </c>
      <c r="V19" s="81">
        <v>0</v>
      </c>
      <c r="W19" s="81">
        <v>0</v>
      </c>
      <c r="X19" s="81">
        <v>0</v>
      </c>
      <c r="Y19" s="81">
        <v>0.5</v>
      </c>
      <c r="Z19" s="81">
        <v>0.5</v>
      </c>
      <c r="AA19" s="81">
        <v>0</v>
      </c>
      <c r="AB19" s="81">
        <v>0</v>
      </c>
      <c r="AC19" s="81">
        <v>20.78</v>
      </c>
      <c r="AD19" s="81">
        <v>20.5</v>
      </c>
      <c r="AE19" s="81">
        <v>0</v>
      </c>
      <c r="AF19" s="81">
        <v>1.5</v>
      </c>
      <c r="AG19" s="81">
        <v>0</v>
      </c>
      <c r="AH19" s="81">
        <v>0</v>
      </c>
      <c r="AI19" s="81">
        <v>0</v>
      </c>
      <c r="AJ19" s="81">
        <v>0.3</v>
      </c>
      <c r="AK19" s="81">
        <v>0</v>
      </c>
      <c r="AL19" s="81">
        <v>0</v>
      </c>
      <c r="AM19" s="81">
        <v>0</v>
      </c>
      <c r="AN19" s="81">
        <v>1.8</v>
      </c>
      <c r="AO19" s="81">
        <v>124.3</v>
      </c>
      <c r="AP19" s="81">
        <v>1.69</v>
      </c>
      <c r="AQ19" s="81">
        <v>1.26</v>
      </c>
      <c r="AR19" s="81">
        <v>6</v>
      </c>
      <c r="AS19" s="81">
        <v>0</v>
      </c>
      <c r="AT19" s="81">
        <v>0</v>
      </c>
      <c r="AU19" s="81">
        <v>23</v>
      </c>
      <c r="AV19" s="81">
        <v>0.03</v>
      </c>
      <c r="AW19" s="81">
        <v>0</v>
      </c>
      <c r="AX19" s="81">
        <v>0</v>
      </c>
      <c r="AY19" s="81">
        <v>0</v>
      </c>
      <c r="AZ19" s="81">
        <v>0</v>
      </c>
      <c r="BA19" s="81">
        <v>0</v>
      </c>
      <c r="BB19" s="81">
        <v>0</v>
      </c>
      <c r="BC19" s="81">
        <v>0</v>
      </c>
      <c r="BD19" s="81">
        <v>0</v>
      </c>
      <c r="BE19" s="81">
        <v>0.03</v>
      </c>
      <c r="BF19" s="81">
        <v>0</v>
      </c>
      <c r="BG19" s="81">
        <v>0</v>
      </c>
      <c r="BH19" s="81">
        <v>0</v>
      </c>
      <c r="BI19" s="81">
        <v>0</v>
      </c>
      <c r="BJ19" s="81">
        <v>0</v>
      </c>
      <c r="BK19" s="81">
        <v>0</v>
      </c>
      <c r="BL19" s="81">
        <v>0</v>
      </c>
      <c r="BM19" s="81">
        <v>0</v>
      </c>
      <c r="BN19" s="81">
        <v>0</v>
      </c>
      <c r="BO19" s="81">
        <v>0</v>
      </c>
      <c r="BP19" s="81">
        <v>0</v>
      </c>
      <c r="BQ19" s="81">
        <v>0</v>
      </c>
      <c r="BR19" s="81">
        <v>0</v>
      </c>
      <c r="BS19" s="81">
        <v>0</v>
      </c>
      <c r="BT19" s="81">
        <v>0</v>
      </c>
      <c r="BU19" s="81">
        <v>0</v>
      </c>
      <c r="BV19" s="81">
        <v>0</v>
      </c>
      <c r="BW19" s="81">
        <v>0</v>
      </c>
      <c r="BX19" s="81">
        <v>0</v>
      </c>
      <c r="BY19" s="81">
        <v>0</v>
      </c>
      <c r="BZ19" s="81">
        <v>6.62</v>
      </c>
      <c r="CA19" s="81">
        <v>0</v>
      </c>
      <c r="CB19" s="81">
        <v>6.62</v>
      </c>
      <c r="CC19" s="81">
        <v>0</v>
      </c>
      <c r="CD19" s="81">
        <v>0</v>
      </c>
      <c r="CE19" s="81">
        <v>0</v>
      </c>
      <c r="CF19" s="81">
        <v>0</v>
      </c>
      <c r="CG19" s="81">
        <v>0</v>
      </c>
      <c r="CH19" s="81">
        <v>0</v>
      </c>
      <c r="CI19" s="81">
        <v>0</v>
      </c>
      <c r="CJ19" s="81">
        <v>0</v>
      </c>
      <c r="CK19" s="81">
        <v>0</v>
      </c>
      <c r="CL19" s="81">
        <v>0</v>
      </c>
      <c r="CM19" s="81">
        <v>0</v>
      </c>
      <c r="CN19" s="81">
        <v>0</v>
      </c>
      <c r="CO19" s="81">
        <v>0</v>
      </c>
      <c r="CP19" s="81">
        <v>0</v>
      </c>
      <c r="CQ19" s="81">
        <v>0</v>
      </c>
      <c r="CR19" s="81">
        <v>0</v>
      </c>
      <c r="CS19" s="81">
        <v>0</v>
      </c>
      <c r="CT19" s="81">
        <v>0</v>
      </c>
      <c r="CU19" s="81">
        <v>0</v>
      </c>
      <c r="CV19" s="81">
        <v>0</v>
      </c>
      <c r="CW19" s="81">
        <v>0</v>
      </c>
      <c r="CX19" s="81">
        <v>0</v>
      </c>
      <c r="CY19" s="81">
        <v>0</v>
      </c>
      <c r="CZ19" s="81">
        <v>0</v>
      </c>
      <c r="DA19" s="81">
        <v>0</v>
      </c>
      <c r="DB19" s="81">
        <v>0</v>
      </c>
      <c r="DC19" s="81">
        <v>0</v>
      </c>
      <c r="DD19" s="81">
        <v>0</v>
      </c>
      <c r="DE19" s="81">
        <v>0</v>
      </c>
      <c r="DF19" s="81">
        <v>0</v>
      </c>
      <c r="DG19" s="81">
        <v>0</v>
      </c>
      <c r="DH19" s="81">
        <v>0</v>
      </c>
      <c r="DI19" s="81">
        <v>0</v>
      </c>
    </row>
    <row r="20" spans="1:113" ht="19.5" customHeight="1">
      <c r="A20" s="79" t="s">
        <v>38</v>
      </c>
      <c r="B20" s="79" t="s">
        <v>38</v>
      </c>
      <c r="C20" s="79" t="s">
        <v>38</v>
      </c>
      <c r="D20" s="79" t="s">
        <v>327</v>
      </c>
      <c r="E20" s="80">
        <f t="shared" si="0"/>
        <v>14738.79</v>
      </c>
      <c r="F20" s="80">
        <v>1974.75</v>
      </c>
      <c r="G20" s="80">
        <v>714.26</v>
      </c>
      <c r="H20" s="80">
        <v>85.01</v>
      </c>
      <c r="I20" s="80">
        <v>5.97</v>
      </c>
      <c r="J20" s="80">
        <v>0</v>
      </c>
      <c r="K20" s="80">
        <v>542.49</v>
      </c>
      <c r="L20" s="80">
        <v>0</v>
      </c>
      <c r="M20" s="80">
        <v>0</v>
      </c>
      <c r="N20" s="80">
        <v>0</v>
      </c>
      <c r="O20" s="81">
        <v>0</v>
      </c>
      <c r="P20" s="81">
        <v>0.93</v>
      </c>
      <c r="Q20" s="81">
        <v>0</v>
      </c>
      <c r="R20" s="81">
        <v>0</v>
      </c>
      <c r="S20" s="81">
        <v>626.09</v>
      </c>
      <c r="T20" s="81">
        <v>10397.67</v>
      </c>
      <c r="U20" s="81">
        <v>344.99</v>
      </c>
      <c r="V20" s="81">
        <v>82</v>
      </c>
      <c r="W20" s="81">
        <v>77.6</v>
      </c>
      <c r="X20" s="81">
        <v>0.09</v>
      </c>
      <c r="Y20" s="81">
        <v>70</v>
      </c>
      <c r="Z20" s="81">
        <v>160</v>
      </c>
      <c r="AA20" s="81">
        <v>19.24</v>
      </c>
      <c r="AB20" s="81">
        <v>40</v>
      </c>
      <c r="AC20" s="81">
        <v>587.42</v>
      </c>
      <c r="AD20" s="81">
        <v>785.98</v>
      </c>
      <c r="AE20" s="81">
        <v>25</v>
      </c>
      <c r="AF20" s="81">
        <v>226.74</v>
      </c>
      <c r="AG20" s="81">
        <v>0</v>
      </c>
      <c r="AH20" s="81">
        <v>10</v>
      </c>
      <c r="AI20" s="81">
        <v>35</v>
      </c>
      <c r="AJ20" s="81">
        <v>11.94</v>
      </c>
      <c r="AK20" s="81">
        <v>147.79</v>
      </c>
      <c r="AL20" s="81">
        <v>0</v>
      </c>
      <c r="AM20" s="81">
        <v>0</v>
      </c>
      <c r="AN20" s="81">
        <v>1721.6</v>
      </c>
      <c r="AO20" s="81">
        <v>1492.43</v>
      </c>
      <c r="AP20" s="81">
        <v>32.47</v>
      </c>
      <c r="AQ20" s="81">
        <v>21.32</v>
      </c>
      <c r="AR20" s="81">
        <v>67.66</v>
      </c>
      <c r="AS20" s="81">
        <v>336.72</v>
      </c>
      <c r="AT20" s="81">
        <v>22</v>
      </c>
      <c r="AU20" s="81">
        <v>4079.68</v>
      </c>
      <c r="AV20" s="81">
        <v>0.26</v>
      </c>
      <c r="AW20" s="81">
        <v>0</v>
      </c>
      <c r="AX20" s="81">
        <v>0</v>
      </c>
      <c r="AY20" s="81">
        <v>0</v>
      </c>
      <c r="AZ20" s="81">
        <v>0</v>
      </c>
      <c r="BA20" s="81">
        <v>0</v>
      </c>
      <c r="BB20" s="81">
        <v>0</v>
      </c>
      <c r="BC20" s="81">
        <v>0</v>
      </c>
      <c r="BD20" s="81">
        <v>0</v>
      </c>
      <c r="BE20" s="81">
        <v>0.26</v>
      </c>
      <c r="BF20" s="81">
        <v>0</v>
      </c>
      <c r="BG20" s="81">
        <v>0</v>
      </c>
      <c r="BH20" s="81">
        <v>0</v>
      </c>
      <c r="BI20" s="81">
        <v>0</v>
      </c>
      <c r="BJ20" s="81">
        <v>0</v>
      </c>
      <c r="BK20" s="81">
        <v>0</v>
      </c>
      <c r="BL20" s="81">
        <v>0</v>
      </c>
      <c r="BM20" s="81">
        <v>0</v>
      </c>
      <c r="BN20" s="81">
        <v>0</v>
      </c>
      <c r="BO20" s="81">
        <v>0</v>
      </c>
      <c r="BP20" s="81">
        <v>0</v>
      </c>
      <c r="BQ20" s="81">
        <v>0</v>
      </c>
      <c r="BR20" s="81">
        <v>0</v>
      </c>
      <c r="BS20" s="81">
        <v>0</v>
      </c>
      <c r="BT20" s="81">
        <v>0</v>
      </c>
      <c r="BU20" s="81">
        <v>0</v>
      </c>
      <c r="BV20" s="81">
        <v>0</v>
      </c>
      <c r="BW20" s="81">
        <v>0</v>
      </c>
      <c r="BX20" s="81">
        <v>0</v>
      </c>
      <c r="BY20" s="81">
        <v>0</v>
      </c>
      <c r="BZ20" s="81">
        <v>2366.11</v>
      </c>
      <c r="CA20" s="81">
        <v>0</v>
      </c>
      <c r="CB20" s="81">
        <v>37.99</v>
      </c>
      <c r="CC20" s="81">
        <v>56.24</v>
      </c>
      <c r="CD20" s="81">
        <v>0</v>
      </c>
      <c r="CE20" s="81">
        <v>0</v>
      </c>
      <c r="CF20" s="81">
        <v>61.88</v>
      </c>
      <c r="CG20" s="81">
        <v>0</v>
      </c>
      <c r="CH20" s="81">
        <v>0</v>
      </c>
      <c r="CI20" s="81">
        <v>0</v>
      </c>
      <c r="CJ20" s="81">
        <v>0</v>
      </c>
      <c r="CK20" s="81">
        <v>0</v>
      </c>
      <c r="CL20" s="81">
        <v>0</v>
      </c>
      <c r="CM20" s="81">
        <v>0</v>
      </c>
      <c r="CN20" s="81">
        <v>0</v>
      </c>
      <c r="CO20" s="81">
        <v>0</v>
      </c>
      <c r="CP20" s="81">
        <v>0</v>
      </c>
      <c r="CQ20" s="81">
        <v>2210</v>
      </c>
      <c r="CR20" s="81">
        <v>0</v>
      </c>
      <c r="CS20" s="81">
        <v>0</v>
      </c>
      <c r="CT20" s="81">
        <v>0</v>
      </c>
      <c r="CU20" s="81">
        <v>0</v>
      </c>
      <c r="CV20" s="81">
        <v>0</v>
      </c>
      <c r="CW20" s="81">
        <v>0</v>
      </c>
      <c r="CX20" s="81">
        <v>0</v>
      </c>
      <c r="CY20" s="81">
        <v>0</v>
      </c>
      <c r="CZ20" s="81">
        <v>0</v>
      </c>
      <c r="DA20" s="81">
        <v>0</v>
      </c>
      <c r="DB20" s="81">
        <v>0</v>
      </c>
      <c r="DC20" s="81">
        <v>0</v>
      </c>
      <c r="DD20" s="81">
        <v>0</v>
      </c>
      <c r="DE20" s="81">
        <v>0</v>
      </c>
      <c r="DF20" s="81">
        <v>0</v>
      </c>
      <c r="DG20" s="81">
        <v>0</v>
      </c>
      <c r="DH20" s="81">
        <v>0</v>
      </c>
      <c r="DI20" s="81">
        <v>0</v>
      </c>
    </row>
    <row r="21" spans="1:113" ht="19.5" customHeight="1">
      <c r="A21" s="79" t="s">
        <v>83</v>
      </c>
      <c r="B21" s="79" t="s">
        <v>84</v>
      </c>
      <c r="C21" s="79" t="s">
        <v>85</v>
      </c>
      <c r="D21" s="79" t="s">
        <v>87</v>
      </c>
      <c r="E21" s="80">
        <f t="shared" si="0"/>
        <v>221.3</v>
      </c>
      <c r="F21" s="80">
        <v>141.88</v>
      </c>
      <c r="G21" s="80">
        <v>73.64</v>
      </c>
      <c r="H21" s="80">
        <v>61.47</v>
      </c>
      <c r="I21" s="80">
        <v>5.97</v>
      </c>
      <c r="J21" s="80">
        <v>0</v>
      </c>
      <c r="K21" s="80">
        <v>0</v>
      </c>
      <c r="L21" s="80">
        <v>0</v>
      </c>
      <c r="M21" s="80">
        <v>0</v>
      </c>
      <c r="N21" s="80">
        <v>0</v>
      </c>
      <c r="O21" s="81">
        <v>0</v>
      </c>
      <c r="P21" s="81">
        <v>0</v>
      </c>
      <c r="Q21" s="81">
        <v>0</v>
      </c>
      <c r="R21" s="81">
        <v>0</v>
      </c>
      <c r="S21" s="81">
        <v>0.8</v>
      </c>
      <c r="T21" s="81">
        <v>79.37</v>
      </c>
      <c r="U21" s="81">
        <v>15.45</v>
      </c>
      <c r="V21" s="81">
        <v>2</v>
      </c>
      <c r="W21" s="81">
        <v>0</v>
      </c>
      <c r="X21" s="81">
        <v>0.05</v>
      </c>
      <c r="Y21" s="81">
        <v>0</v>
      </c>
      <c r="Z21" s="81">
        <v>0</v>
      </c>
      <c r="AA21" s="81">
        <v>5</v>
      </c>
      <c r="AB21" s="81">
        <v>0</v>
      </c>
      <c r="AC21" s="81">
        <v>0</v>
      </c>
      <c r="AD21" s="81">
        <v>0</v>
      </c>
      <c r="AE21" s="81">
        <v>0</v>
      </c>
      <c r="AF21" s="81">
        <v>2</v>
      </c>
      <c r="AG21" s="81">
        <v>0</v>
      </c>
      <c r="AH21" s="81">
        <v>0</v>
      </c>
      <c r="AI21" s="81">
        <v>0</v>
      </c>
      <c r="AJ21" s="81">
        <v>0</v>
      </c>
      <c r="AK21" s="81">
        <v>0</v>
      </c>
      <c r="AL21" s="81">
        <v>0</v>
      </c>
      <c r="AM21" s="81">
        <v>0</v>
      </c>
      <c r="AN21" s="81">
        <v>2</v>
      </c>
      <c r="AO21" s="81">
        <v>7</v>
      </c>
      <c r="AP21" s="81">
        <v>2.83</v>
      </c>
      <c r="AQ21" s="81">
        <v>2.12</v>
      </c>
      <c r="AR21" s="81">
        <v>0</v>
      </c>
      <c r="AS21" s="81">
        <v>15.92</v>
      </c>
      <c r="AT21" s="81">
        <v>0</v>
      </c>
      <c r="AU21" s="81">
        <v>25</v>
      </c>
      <c r="AV21" s="81">
        <v>0.05</v>
      </c>
      <c r="AW21" s="81">
        <v>0</v>
      </c>
      <c r="AX21" s="81">
        <v>0</v>
      </c>
      <c r="AY21" s="81">
        <v>0</v>
      </c>
      <c r="AZ21" s="81">
        <v>0</v>
      </c>
      <c r="BA21" s="81">
        <v>0</v>
      </c>
      <c r="BB21" s="81">
        <v>0</v>
      </c>
      <c r="BC21" s="81">
        <v>0</v>
      </c>
      <c r="BD21" s="81">
        <v>0</v>
      </c>
      <c r="BE21" s="81">
        <v>0.05</v>
      </c>
      <c r="BF21" s="81">
        <v>0</v>
      </c>
      <c r="BG21" s="81">
        <v>0</v>
      </c>
      <c r="BH21" s="81">
        <v>0</v>
      </c>
      <c r="BI21" s="81">
        <v>0</v>
      </c>
      <c r="BJ21" s="81">
        <v>0</v>
      </c>
      <c r="BK21" s="81">
        <v>0</v>
      </c>
      <c r="BL21" s="81">
        <v>0</v>
      </c>
      <c r="BM21" s="81">
        <v>0</v>
      </c>
      <c r="BN21" s="81">
        <v>0</v>
      </c>
      <c r="BO21" s="81">
        <v>0</v>
      </c>
      <c r="BP21" s="81">
        <v>0</v>
      </c>
      <c r="BQ21" s="81">
        <v>0</v>
      </c>
      <c r="BR21" s="81">
        <v>0</v>
      </c>
      <c r="BS21" s="81">
        <v>0</v>
      </c>
      <c r="BT21" s="81">
        <v>0</v>
      </c>
      <c r="BU21" s="81">
        <v>0</v>
      </c>
      <c r="BV21" s="81">
        <v>0</v>
      </c>
      <c r="BW21" s="81">
        <v>0</v>
      </c>
      <c r="BX21" s="81">
        <v>0</v>
      </c>
      <c r="BY21" s="81">
        <v>0</v>
      </c>
      <c r="BZ21" s="81">
        <v>0</v>
      </c>
      <c r="CA21" s="81">
        <v>0</v>
      </c>
      <c r="CB21" s="81">
        <v>0</v>
      </c>
      <c r="CC21" s="81">
        <v>0</v>
      </c>
      <c r="CD21" s="81">
        <v>0</v>
      </c>
      <c r="CE21" s="81">
        <v>0</v>
      </c>
      <c r="CF21" s="81">
        <v>0</v>
      </c>
      <c r="CG21" s="81">
        <v>0</v>
      </c>
      <c r="CH21" s="81">
        <v>0</v>
      </c>
      <c r="CI21" s="81">
        <v>0</v>
      </c>
      <c r="CJ21" s="81">
        <v>0</v>
      </c>
      <c r="CK21" s="81">
        <v>0</v>
      </c>
      <c r="CL21" s="81">
        <v>0</v>
      </c>
      <c r="CM21" s="81">
        <v>0</v>
      </c>
      <c r="CN21" s="81">
        <v>0</v>
      </c>
      <c r="CO21" s="81">
        <v>0</v>
      </c>
      <c r="CP21" s="81">
        <v>0</v>
      </c>
      <c r="CQ21" s="81">
        <v>0</v>
      </c>
      <c r="CR21" s="81">
        <v>0</v>
      </c>
      <c r="CS21" s="81">
        <v>0</v>
      </c>
      <c r="CT21" s="81">
        <v>0</v>
      </c>
      <c r="CU21" s="81">
        <v>0</v>
      </c>
      <c r="CV21" s="81">
        <v>0</v>
      </c>
      <c r="CW21" s="81">
        <v>0</v>
      </c>
      <c r="CX21" s="81">
        <v>0</v>
      </c>
      <c r="CY21" s="81">
        <v>0</v>
      </c>
      <c r="CZ21" s="81">
        <v>0</v>
      </c>
      <c r="DA21" s="81">
        <v>0</v>
      </c>
      <c r="DB21" s="81">
        <v>0</v>
      </c>
      <c r="DC21" s="81">
        <v>0</v>
      </c>
      <c r="DD21" s="81">
        <v>0</v>
      </c>
      <c r="DE21" s="81">
        <v>0</v>
      </c>
      <c r="DF21" s="81">
        <v>0</v>
      </c>
      <c r="DG21" s="81">
        <v>0</v>
      </c>
      <c r="DH21" s="81">
        <v>0</v>
      </c>
      <c r="DI21" s="81">
        <v>0</v>
      </c>
    </row>
    <row r="22" spans="1:113" ht="19.5" customHeight="1">
      <c r="A22" s="79" t="s">
        <v>83</v>
      </c>
      <c r="B22" s="79" t="s">
        <v>84</v>
      </c>
      <c r="C22" s="79" t="s">
        <v>84</v>
      </c>
      <c r="D22" s="79" t="s">
        <v>88</v>
      </c>
      <c r="E22" s="80">
        <f t="shared" si="0"/>
        <v>476.12</v>
      </c>
      <c r="F22" s="80">
        <v>0</v>
      </c>
      <c r="G22" s="80">
        <v>0</v>
      </c>
      <c r="H22" s="80">
        <v>0</v>
      </c>
      <c r="I22" s="80">
        <v>0</v>
      </c>
      <c r="J22" s="80">
        <v>0</v>
      </c>
      <c r="K22" s="80">
        <v>0</v>
      </c>
      <c r="L22" s="80">
        <v>0</v>
      </c>
      <c r="M22" s="80">
        <v>0</v>
      </c>
      <c r="N22" s="80">
        <v>0</v>
      </c>
      <c r="O22" s="81">
        <v>0</v>
      </c>
      <c r="P22" s="81">
        <v>0</v>
      </c>
      <c r="Q22" s="81">
        <v>0</v>
      </c>
      <c r="R22" s="81">
        <v>0</v>
      </c>
      <c r="S22" s="81">
        <v>0</v>
      </c>
      <c r="T22" s="81">
        <v>418.12</v>
      </c>
      <c r="U22" s="81">
        <v>0</v>
      </c>
      <c r="V22" s="81">
        <v>46.5</v>
      </c>
      <c r="W22" s="81">
        <v>0</v>
      </c>
      <c r="X22" s="81">
        <v>0</v>
      </c>
      <c r="Y22" s="81">
        <v>0</v>
      </c>
      <c r="Z22" s="81">
        <v>0</v>
      </c>
      <c r="AA22" s="81">
        <v>0</v>
      </c>
      <c r="AB22" s="81">
        <v>0</v>
      </c>
      <c r="AC22" s="81">
        <v>0</v>
      </c>
      <c r="AD22" s="81">
        <v>90</v>
      </c>
      <c r="AE22" s="81">
        <v>25</v>
      </c>
      <c r="AF22" s="81">
        <v>3.5</v>
      </c>
      <c r="AG22" s="81">
        <v>0</v>
      </c>
      <c r="AH22" s="81">
        <v>0</v>
      </c>
      <c r="AI22" s="81">
        <v>25</v>
      </c>
      <c r="AJ22" s="81">
        <v>1</v>
      </c>
      <c r="AK22" s="81">
        <v>0</v>
      </c>
      <c r="AL22" s="81">
        <v>0</v>
      </c>
      <c r="AM22" s="81">
        <v>0</v>
      </c>
      <c r="AN22" s="81">
        <v>35</v>
      </c>
      <c r="AO22" s="81">
        <v>156</v>
      </c>
      <c r="AP22" s="81">
        <v>0</v>
      </c>
      <c r="AQ22" s="81">
        <v>0</v>
      </c>
      <c r="AR22" s="81">
        <v>11.12</v>
      </c>
      <c r="AS22" s="81">
        <v>0</v>
      </c>
      <c r="AT22" s="81">
        <v>0</v>
      </c>
      <c r="AU22" s="81">
        <v>25</v>
      </c>
      <c r="AV22" s="81">
        <v>0</v>
      </c>
      <c r="AW22" s="81">
        <v>0</v>
      </c>
      <c r="AX22" s="81">
        <v>0</v>
      </c>
      <c r="AY22" s="81">
        <v>0</v>
      </c>
      <c r="AZ22" s="81">
        <v>0</v>
      </c>
      <c r="BA22" s="81">
        <v>0</v>
      </c>
      <c r="BB22" s="81">
        <v>0</v>
      </c>
      <c r="BC22" s="81">
        <v>0</v>
      </c>
      <c r="BD22" s="81">
        <v>0</v>
      </c>
      <c r="BE22" s="81">
        <v>0</v>
      </c>
      <c r="BF22" s="81">
        <v>0</v>
      </c>
      <c r="BG22" s="81">
        <v>0</v>
      </c>
      <c r="BH22" s="81">
        <v>0</v>
      </c>
      <c r="BI22" s="81">
        <v>0</v>
      </c>
      <c r="BJ22" s="81">
        <v>0</v>
      </c>
      <c r="BK22" s="81">
        <v>0</v>
      </c>
      <c r="BL22" s="81">
        <v>0</v>
      </c>
      <c r="BM22" s="81">
        <v>0</v>
      </c>
      <c r="BN22" s="81">
        <v>0</v>
      </c>
      <c r="BO22" s="81">
        <v>0</v>
      </c>
      <c r="BP22" s="81">
        <v>0</v>
      </c>
      <c r="BQ22" s="81">
        <v>0</v>
      </c>
      <c r="BR22" s="81">
        <v>0</v>
      </c>
      <c r="BS22" s="81">
        <v>0</v>
      </c>
      <c r="BT22" s="81">
        <v>0</v>
      </c>
      <c r="BU22" s="81">
        <v>0</v>
      </c>
      <c r="BV22" s="81">
        <v>0</v>
      </c>
      <c r="BW22" s="81">
        <v>0</v>
      </c>
      <c r="BX22" s="81">
        <v>0</v>
      </c>
      <c r="BY22" s="81">
        <v>0</v>
      </c>
      <c r="BZ22" s="81">
        <v>58</v>
      </c>
      <c r="CA22" s="81">
        <v>0</v>
      </c>
      <c r="CB22" s="81">
        <v>10</v>
      </c>
      <c r="CC22" s="81">
        <v>0</v>
      </c>
      <c r="CD22" s="81">
        <v>0</v>
      </c>
      <c r="CE22" s="81">
        <v>0</v>
      </c>
      <c r="CF22" s="81">
        <v>48</v>
      </c>
      <c r="CG22" s="81">
        <v>0</v>
      </c>
      <c r="CH22" s="81">
        <v>0</v>
      </c>
      <c r="CI22" s="81">
        <v>0</v>
      </c>
      <c r="CJ22" s="81">
        <v>0</v>
      </c>
      <c r="CK22" s="81">
        <v>0</v>
      </c>
      <c r="CL22" s="81">
        <v>0</v>
      </c>
      <c r="CM22" s="81">
        <v>0</v>
      </c>
      <c r="CN22" s="81">
        <v>0</v>
      </c>
      <c r="CO22" s="81">
        <v>0</v>
      </c>
      <c r="CP22" s="81">
        <v>0</v>
      </c>
      <c r="CQ22" s="81">
        <v>0</v>
      </c>
      <c r="CR22" s="81">
        <v>0</v>
      </c>
      <c r="CS22" s="81">
        <v>0</v>
      </c>
      <c r="CT22" s="81">
        <v>0</v>
      </c>
      <c r="CU22" s="81">
        <v>0</v>
      </c>
      <c r="CV22" s="81">
        <v>0</v>
      </c>
      <c r="CW22" s="81">
        <v>0</v>
      </c>
      <c r="CX22" s="81">
        <v>0</v>
      </c>
      <c r="CY22" s="81">
        <v>0</v>
      </c>
      <c r="CZ22" s="81">
        <v>0</v>
      </c>
      <c r="DA22" s="81">
        <v>0</v>
      </c>
      <c r="DB22" s="81">
        <v>0</v>
      </c>
      <c r="DC22" s="81">
        <v>0</v>
      </c>
      <c r="DD22" s="81">
        <v>0</v>
      </c>
      <c r="DE22" s="81">
        <v>0</v>
      </c>
      <c r="DF22" s="81">
        <v>0</v>
      </c>
      <c r="DG22" s="81">
        <v>0</v>
      </c>
      <c r="DH22" s="81">
        <v>0</v>
      </c>
      <c r="DI22" s="81">
        <v>0</v>
      </c>
    </row>
    <row r="23" spans="1:113" ht="19.5" customHeight="1">
      <c r="A23" s="79" t="s">
        <v>83</v>
      </c>
      <c r="B23" s="79" t="s">
        <v>84</v>
      </c>
      <c r="C23" s="79" t="s">
        <v>95</v>
      </c>
      <c r="D23" s="79" t="s">
        <v>102</v>
      </c>
      <c r="E23" s="80">
        <f t="shared" si="0"/>
        <v>108.26</v>
      </c>
      <c r="F23" s="80">
        <v>90.25</v>
      </c>
      <c r="G23" s="80">
        <v>49.21</v>
      </c>
      <c r="H23" s="80">
        <v>2.33</v>
      </c>
      <c r="I23" s="80">
        <v>0</v>
      </c>
      <c r="J23" s="80">
        <v>0</v>
      </c>
      <c r="K23" s="80">
        <v>36.57</v>
      </c>
      <c r="L23" s="80">
        <v>0</v>
      </c>
      <c r="M23" s="80">
        <v>0</v>
      </c>
      <c r="N23" s="80">
        <v>0</v>
      </c>
      <c r="O23" s="81">
        <v>0</v>
      </c>
      <c r="P23" s="81">
        <v>0.93</v>
      </c>
      <c r="Q23" s="81">
        <v>0</v>
      </c>
      <c r="R23" s="81">
        <v>0</v>
      </c>
      <c r="S23" s="81">
        <v>1.21</v>
      </c>
      <c r="T23" s="81">
        <v>17.98</v>
      </c>
      <c r="U23" s="81">
        <v>2</v>
      </c>
      <c r="V23" s="81">
        <v>1</v>
      </c>
      <c r="W23" s="81">
        <v>2</v>
      </c>
      <c r="X23" s="81">
        <v>0.04</v>
      </c>
      <c r="Y23" s="81">
        <v>0</v>
      </c>
      <c r="Z23" s="81">
        <v>0</v>
      </c>
      <c r="AA23" s="81">
        <v>0.84</v>
      </c>
      <c r="AB23" s="81">
        <v>0</v>
      </c>
      <c r="AC23" s="81">
        <v>0</v>
      </c>
      <c r="AD23" s="81">
        <v>3.4</v>
      </c>
      <c r="AE23" s="81">
        <v>0</v>
      </c>
      <c r="AF23" s="81">
        <v>0.76</v>
      </c>
      <c r="AG23" s="81">
        <v>0</v>
      </c>
      <c r="AH23" s="81">
        <v>4</v>
      </c>
      <c r="AI23" s="81">
        <v>0</v>
      </c>
      <c r="AJ23" s="81">
        <v>0</v>
      </c>
      <c r="AK23" s="81">
        <v>0</v>
      </c>
      <c r="AL23" s="81">
        <v>0</v>
      </c>
      <c r="AM23" s="81">
        <v>0</v>
      </c>
      <c r="AN23" s="81">
        <v>0</v>
      </c>
      <c r="AO23" s="81">
        <v>0</v>
      </c>
      <c r="AP23" s="81">
        <v>2.34</v>
      </c>
      <c r="AQ23" s="81">
        <v>1.46</v>
      </c>
      <c r="AR23" s="81">
        <v>0</v>
      </c>
      <c r="AS23" s="81">
        <v>0</v>
      </c>
      <c r="AT23" s="81">
        <v>0</v>
      </c>
      <c r="AU23" s="81">
        <v>0.14</v>
      </c>
      <c r="AV23" s="81">
        <v>0.03</v>
      </c>
      <c r="AW23" s="81">
        <v>0</v>
      </c>
      <c r="AX23" s="81">
        <v>0</v>
      </c>
      <c r="AY23" s="81">
        <v>0</v>
      </c>
      <c r="AZ23" s="81">
        <v>0</v>
      </c>
      <c r="BA23" s="81">
        <v>0</v>
      </c>
      <c r="BB23" s="81">
        <v>0</v>
      </c>
      <c r="BC23" s="81">
        <v>0</v>
      </c>
      <c r="BD23" s="81">
        <v>0</v>
      </c>
      <c r="BE23" s="81">
        <v>0.03</v>
      </c>
      <c r="BF23" s="81">
        <v>0</v>
      </c>
      <c r="BG23" s="81">
        <v>0</v>
      </c>
      <c r="BH23" s="81">
        <v>0</v>
      </c>
      <c r="BI23" s="81">
        <v>0</v>
      </c>
      <c r="BJ23" s="81">
        <v>0</v>
      </c>
      <c r="BK23" s="81">
        <v>0</v>
      </c>
      <c r="BL23" s="81">
        <v>0</v>
      </c>
      <c r="BM23" s="81">
        <v>0</v>
      </c>
      <c r="BN23" s="81">
        <v>0</v>
      </c>
      <c r="BO23" s="81">
        <v>0</v>
      </c>
      <c r="BP23" s="81">
        <v>0</v>
      </c>
      <c r="BQ23" s="81">
        <v>0</v>
      </c>
      <c r="BR23" s="81">
        <v>0</v>
      </c>
      <c r="BS23" s="81">
        <v>0</v>
      </c>
      <c r="BT23" s="81">
        <v>0</v>
      </c>
      <c r="BU23" s="81">
        <v>0</v>
      </c>
      <c r="BV23" s="81">
        <v>0</v>
      </c>
      <c r="BW23" s="81">
        <v>0</v>
      </c>
      <c r="BX23" s="81">
        <v>0</v>
      </c>
      <c r="BY23" s="81">
        <v>0</v>
      </c>
      <c r="BZ23" s="81">
        <v>0</v>
      </c>
      <c r="CA23" s="81">
        <v>0</v>
      </c>
      <c r="CB23" s="81">
        <v>0</v>
      </c>
      <c r="CC23" s="81">
        <v>0</v>
      </c>
      <c r="CD23" s="81">
        <v>0</v>
      </c>
      <c r="CE23" s="81">
        <v>0</v>
      </c>
      <c r="CF23" s="81">
        <v>0</v>
      </c>
      <c r="CG23" s="81">
        <v>0</v>
      </c>
      <c r="CH23" s="81">
        <v>0</v>
      </c>
      <c r="CI23" s="81">
        <v>0</v>
      </c>
      <c r="CJ23" s="81">
        <v>0</v>
      </c>
      <c r="CK23" s="81">
        <v>0</v>
      </c>
      <c r="CL23" s="81">
        <v>0</v>
      </c>
      <c r="CM23" s="81">
        <v>0</v>
      </c>
      <c r="CN23" s="81">
        <v>0</v>
      </c>
      <c r="CO23" s="81">
        <v>0</v>
      </c>
      <c r="CP23" s="81">
        <v>0</v>
      </c>
      <c r="CQ23" s="81">
        <v>0</v>
      </c>
      <c r="CR23" s="81">
        <v>0</v>
      </c>
      <c r="CS23" s="81">
        <v>0</v>
      </c>
      <c r="CT23" s="81">
        <v>0</v>
      </c>
      <c r="CU23" s="81">
        <v>0</v>
      </c>
      <c r="CV23" s="81">
        <v>0</v>
      </c>
      <c r="CW23" s="81">
        <v>0</v>
      </c>
      <c r="CX23" s="81">
        <v>0</v>
      </c>
      <c r="CY23" s="81">
        <v>0</v>
      </c>
      <c r="CZ23" s="81">
        <v>0</v>
      </c>
      <c r="DA23" s="81">
        <v>0</v>
      </c>
      <c r="DB23" s="81">
        <v>0</v>
      </c>
      <c r="DC23" s="81">
        <v>0</v>
      </c>
      <c r="DD23" s="81">
        <v>0</v>
      </c>
      <c r="DE23" s="81">
        <v>0</v>
      </c>
      <c r="DF23" s="81">
        <v>0</v>
      </c>
      <c r="DG23" s="81">
        <v>0</v>
      </c>
      <c r="DH23" s="81">
        <v>0</v>
      </c>
      <c r="DI23" s="81">
        <v>0</v>
      </c>
    </row>
    <row r="24" spans="1:113" ht="19.5" customHeight="1">
      <c r="A24" s="79" t="s">
        <v>83</v>
      </c>
      <c r="B24" s="79" t="s">
        <v>84</v>
      </c>
      <c r="C24" s="79" t="s">
        <v>90</v>
      </c>
      <c r="D24" s="79" t="s">
        <v>122</v>
      </c>
      <c r="E24" s="80">
        <f t="shared" si="0"/>
        <v>4131.61</v>
      </c>
      <c r="F24" s="80">
        <v>1707.93</v>
      </c>
      <c r="G24" s="80">
        <v>575.11</v>
      </c>
      <c r="H24" s="80">
        <v>20.8</v>
      </c>
      <c r="I24" s="80">
        <v>0</v>
      </c>
      <c r="J24" s="80">
        <v>0</v>
      </c>
      <c r="K24" s="80">
        <v>490.52</v>
      </c>
      <c r="L24" s="80">
        <v>0</v>
      </c>
      <c r="M24" s="80">
        <v>0</v>
      </c>
      <c r="N24" s="80">
        <v>0</v>
      </c>
      <c r="O24" s="81">
        <v>0</v>
      </c>
      <c r="P24" s="81">
        <v>0</v>
      </c>
      <c r="Q24" s="81">
        <v>0</v>
      </c>
      <c r="R24" s="81">
        <v>0</v>
      </c>
      <c r="S24" s="81">
        <v>621.5</v>
      </c>
      <c r="T24" s="81">
        <v>2315.39</v>
      </c>
      <c r="U24" s="81">
        <v>21.9</v>
      </c>
      <c r="V24" s="81">
        <v>15</v>
      </c>
      <c r="W24" s="81">
        <v>0</v>
      </c>
      <c r="X24" s="81">
        <v>0</v>
      </c>
      <c r="Y24" s="81">
        <v>70</v>
      </c>
      <c r="Z24" s="81">
        <v>160</v>
      </c>
      <c r="AA24" s="81">
        <v>13</v>
      </c>
      <c r="AB24" s="81">
        <v>40</v>
      </c>
      <c r="AC24" s="81">
        <v>587.42</v>
      </c>
      <c r="AD24" s="81">
        <v>109.58</v>
      </c>
      <c r="AE24" s="81">
        <v>0</v>
      </c>
      <c r="AF24" s="81">
        <v>220.48</v>
      </c>
      <c r="AG24" s="81">
        <v>0</v>
      </c>
      <c r="AH24" s="81">
        <v>6</v>
      </c>
      <c r="AI24" s="81">
        <v>10</v>
      </c>
      <c r="AJ24" s="81">
        <v>9</v>
      </c>
      <c r="AK24" s="81">
        <v>91.8</v>
      </c>
      <c r="AL24" s="81">
        <v>0</v>
      </c>
      <c r="AM24" s="81">
        <v>0</v>
      </c>
      <c r="AN24" s="81">
        <v>38</v>
      </c>
      <c r="AO24" s="81">
        <v>629.43</v>
      </c>
      <c r="AP24" s="81">
        <v>27</v>
      </c>
      <c r="AQ24" s="81">
        <v>17.25</v>
      </c>
      <c r="AR24" s="81">
        <v>45.69</v>
      </c>
      <c r="AS24" s="81">
        <v>31.8</v>
      </c>
      <c r="AT24" s="81">
        <v>22</v>
      </c>
      <c r="AU24" s="81">
        <v>150.04</v>
      </c>
      <c r="AV24" s="81">
        <v>0.18</v>
      </c>
      <c r="AW24" s="81">
        <v>0</v>
      </c>
      <c r="AX24" s="81">
        <v>0</v>
      </c>
      <c r="AY24" s="81">
        <v>0</v>
      </c>
      <c r="AZ24" s="81">
        <v>0</v>
      </c>
      <c r="BA24" s="81">
        <v>0</v>
      </c>
      <c r="BB24" s="81">
        <v>0</v>
      </c>
      <c r="BC24" s="81">
        <v>0</v>
      </c>
      <c r="BD24" s="81">
        <v>0</v>
      </c>
      <c r="BE24" s="81">
        <v>0.18</v>
      </c>
      <c r="BF24" s="81">
        <v>0</v>
      </c>
      <c r="BG24" s="81">
        <v>0</v>
      </c>
      <c r="BH24" s="81">
        <v>0</v>
      </c>
      <c r="BI24" s="81">
        <v>0</v>
      </c>
      <c r="BJ24" s="81">
        <v>0</v>
      </c>
      <c r="BK24" s="81">
        <v>0</v>
      </c>
      <c r="BL24" s="81">
        <v>0</v>
      </c>
      <c r="BM24" s="81">
        <v>0</v>
      </c>
      <c r="BN24" s="81">
        <v>0</v>
      </c>
      <c r="BO24" s="81">
        <v>0</v>
      </c>
      <c r="BP24" s="81">
        <v>0</v>
      </c>
      <c r="BQ24" s="81">
        <v>0</v>
      </c>
      <c r="BR24" s="81">
        <v>0</v>
      </c>
      <c r="BS24" s="81">
        <v>0</v>
      </c>
      <c r="BT24" s="81">
        <v>0</v>
      </c>
      <c r="BU24" s="81">
        <v>0</v>
      </c>
      <c r="BV24" s="81">
        <v>0</v>
      </c>
      <c r="BW24" s="81">
        <v>0</v>
      </c>
      <c r="BX24" s="81">
        <v>0</v>
      </c>
      <c r="BY24" s="81">
        <v>0</v>
      </c>
      <c r="BZ24" s="81">
        <v>108.11</v>
      </c>
      <c r="CA24" s="81">
        <v>0</v>
      </c>
      <c r="CB24" s="81">
        <v>27.99</v>
      </c>
      <c r="CC24" s="81">
        <v>56.24</v>
      </c>
      <c r="CD24" s="81">
        <v>0</v>
      </c>
      <c r="CE24" s="81">
        <v>0</v>
      </c>
      <c r="CF24" s="81">
        <v>13.88</v>
      </c>
      <c r="CG24" s="81">
        <v>0</v>
      </c>
      <c r="CH24" s="81">
        <v>0</v>
      </c>
      <c r="CI24" s="81">
        <v>0</v>
      </c>
      <c r="CJ24" s="81">
        <v>0</v>
      </c>
      <c r="CK24" s="81">
        <v>0</v>
      </c>
      <c r="CL24" s="81">
        <v>0</v>
      </c>
      <c r="CM24" s="81">
        <v>0</v>
      </c>
      <c r="CN24" s="81">
        <v>0</v>
      </c>
      <c r="CO24" s="81">
        <v>0</v>
      </c>
      <c r="CP24" s="81">
        <v>0</v>
      </c>
      <c r="CQ24" s="81">
        <v>10</v>
      </c>
      <c r="CR24" s="81">
        <v>0</v>
      </c>
      <c r="CS24" s="81">
        <v>0</v>
      </c>
      <c r="CT24" s="81">
        <v>0</v>
      </c>
      <c r="CU24" s="81">
        <v>0</v>
      </c>
      <c r="CV24" s="81">
        <v>0</v>
      </c>
      <c r="CW24" s="81">
        <v>0</v>
      </c>
      <c r="CX24" s="81">
        <v>0</v>
      </c>
      <c r="CY24" s="81">
        <v>0</v>
      </c>
      <c r="CZ24" s="81">
        <v>0</v>
      </c>
      <c r="DA24" s="81">
        <v>0</v>
      </c>
      <c r="DB24" s="81">
        <v>0</v>
      </c>
      <c r="DC24" s="81">
        <v>0</v>
      </c>
      <c r="DD24" s="81">
        <v>0</v>
      </c>
      <c r="DE24" s="81">
        <v>0</v>
      </c>
      <c r="DF24" s="81">
        <v>0</v>
      </c>
      <c r="DG24" s="81">
        <v>0</v>
      </c>
      <c r="DH24" s="81">
        <v>0</v>
      </c>
      <c r="DI24" s="81">
        <v>0</v>
      </c>
    </row>
    <row r="25" spans="1:113" ht="19.5" customHeight="1">
      <c r="A25" s="79" t="s">
        <v>83</v>
      </c>
      <c r="B25" s="79" t="s">
        <v>84</v>
      </c>
      <c r="C25" s="79" t="s">
        <v>110</v>
      </c>
      <c r="D25" s="79" t="s">
        <v>128</v>
      </c>
      <c r="E25" s="80">
        <f t="shared" si="0"/>
        <v>9801.5</v>
      </c>
      <c r="F25" s="80">
        <v>34.69</v>
      </c>
      <c r="G25" s="80">
        <v>16.3</v>
      </c>
      <c r="H25" s="80">
        <v>0.41</v>
      </c>
      <c r="I25" s="80">
        <v>0</v>
      </c>
      <c r="J25" s="80">
        <v>0</v>
      </c>
      <c r="K25" s="80">
        <v>15.4</v>
      </c>
      <c r="L25" s="80">
        <v>0</v>
      </c>
      <c r="M25" s="80">
        <v>0</v>
      </c>
      <c r="N25" s="80">
        <v>0</v>
      </c>
      <c r="O25" s="81">
        <v>0</v>
      </c>
      <c r="P25" s="81">
        <v>0</v>
      </c>
      <c r="Q25" s="81">
        <v>0</v>
      </c>
      <c r="R25" s="81">
        <v>0</v>
      </c>
      <c r="S25" s="81">
        <v>2.58</v>
      </c>
      <c r="T25" s="81">
        <v>7566.81</v>
      </c>
      <c r="U25" s="81">
        <v>305.64</v>
      </c>
      <c r="V25" s="81">
        <v>17.5</v>
      </c>
      <c r="W25" s="81">
        <v>75.6</v>
      </c>
      <c r="X25" s="81">
        <v>0</v>
      </c>
      <c r="Y25" s="81">
        <v>0</v>
      </c>
      <c r="Z25" s="81">
        <v>0</v>
      </c>
      <c r="AA25" s="81">
        <v>0.4</v>
      </c>
      <c r="AB25" s="81">
        <v>0</v>
      </c>
      <c r="AC25" s="81">
        <v>0</v>
      </c>
      <c r="AD25" s="81">
        <v>583</v>
      </c>
      <c r="AE25" s="81">
        <v>0</v>
      </c>
      <c r="AF25" s="81">
        <v>0</v>
      </c>
      <c r="AG25" s="81">
        <v>0</v>
      </c>
      <c r="AH25" s="81">
        <v>0</v>
      </c>
      <c r="AI25" s="81">
        <v>0</v>
      </c>
      <c r="AJ25" s="81">
        <v>1.94</v>
      </c>
      <c r="AK25" s="81">
        <v>55.99</v>
      </c>
      <c r="AL25" s="81">
        <v>0</v>
      </c>
      <c r="AM25" s="81">
        <v>0</v>
      </c>
      <c r="AN25" s="81">
        <v>1646.6</v>
      </c>
      <c r="AO25" s="81">
        <v>700</v>
      </c>
      <c r="AP25" s="81">
        <v>0.3</v>
      </c>
      <c r="AQ25" s="81">
        <v>0.49</v>
      </c>
      <c r="AR25" s="81">
        <v>10.85</v>
      </c>
      <c r="AS25" s="81">
        <v>289</v>
      </c>
      <c r="AT25" s="81">
        <v>0</v>
      </c>
      <c r="AU25" s="81">
        <v>3879.5</v>
      </c>
      <c r="AV25" s="81">
        <v>0</v>
      </c>
      <c r="AW25" s="81">
        <v>0</v>
      </c>
      <c r="AX25" s="81">
        <v>0</v>
      </c>
      <c r="AY25" s="81">
        <v>0</v>
      </c>
      <c r="AZ25" s="81">
        <v>0</v>
      </c>
      <c r="BA25" s="81">
        <v>0</v>
      </c>
      <c r="BB25" s="81">
        <v>0</v>
      </c>
      <c r="BC25" s="81">
        <v>0</v>
      </c>
      <c r="BD25" s="81">
        <v>0</v>
      </c>
      <c r="BE25" s="81">
        <v>0</v>
      </c>
      <c r="BF25" s="81">
        <v>0</v>
      </c>
      <c r="BG25" s="81">
        <v>0</v>
      </c>
      <c r="BH25" s="81">
        <v>0</v>
      </c>
      <c r="BI25" s="81">
        <v>0</v>
      </c>
      <c r="BJ25" s="81">
        <v>0</v>
      </c>
      <c r="BK25" s="81">
        <v>0</v>
      </c>
      <c r="BL25" s="81">
        <v>0</v>
      </c>
      <c r="BM25" s="81">
        <v>0</v>
      </c>
      <c r="BN25" s="81">
        <v>0</v>
      </c>
      <c r="BO25" s="81">
        <v>0</v>
      </c>
      <c r="BP25" s="81">
        <v>0</v>
      </c>
      <c r="BQ25" s="81">
        <v>0</v>
      </c>
      <c r="BR25" s="81">
        <v>0</v>
      </c>
      <c r="BS25" s="81">
        <v>0</v>
      </c>
      <c r="BT25" s="81">
        <v>0</v>
      </c>
      <c r="BU25" s="81">
        <v>0</v>
      </c>
      <c r="BV25" s="81">
        <v>0</v>
      </c>
      <c r="BW25" s="81">
        <v>0</v>
      </c>
      <c r="BX25" s="81">
        <v>0</v>
      </c>
      <c r="BY25" s="81">
        <v>0</v>
      </c>
      <c r="BZ25" s="81">
        <v>2200</v>
      </c>
      <c r="CA25" s="81">
        <v>0</v>
      </c>
      <c r="CB25" s="81">
        <v>0</v>
      </c>
      <c r="CC25" s="81">
        <v>0</v>
      </c>
      <c r="CD25" s="81">
        <v>0</v>
      </c>
      <c r="CE25" s="81">
        <v>0</v>
      </c>
      <c r="CF25" s="81">
        <v>0</v>
      </c>
      <c r="CG25" s="81">
        <v>0</v>
      </c>
      <c r="CH25" s="81">
        <v>0</v>
      </c>
      <c r="CI25" s="81">
        <v>0</v>
      </c>
      <c r="CJ25" s="81">
        <v>0</v>
      </c>
      <c r="CK25" s="81">
        <v>0</v>
      </c>
      <c r="CL25" s="81">
        <v>0</v>
      </c>
      <c r="CM25" s="81">
        <v>0</v>
      </c>
      <c r="CN25" s="81">
        <v>0</v>
      </c>
      <c r="CO25" s="81">
        <v>0</v>
      </c>
      <c r="CP25" s="81">
        <v>0</v>
      </c>
      <c r="CQ25" s="81">
        <v>2200</v>
      </c>
      <c r="CR25" s="81">
        <v>0</v>
      </c>
      <c r="CS25" s="81">
        <v>0</v>
      </c>
      <c r="CT25" s="81">
        <v>0</v>
      </c>
      <c r="CU25" s="81">
        <v>0</v>
      </c>
      <c r="CV25" s="81">
        <v>0</v>
      </c>
      <c r="CW25" s="81">
        <v>0</v>
      </c>
      <c r="CX25" s="81">
        <v>0</v>
      </c>
      <c r="CY25" s="81">
        <v>0</v>
      </c>
      <c r="CZ25" s="81">
        <v>0</v>
      </c>
      <c r="DA25" s="81">
        <v>0</v>
      </c>
      <c r="DB25" s="81">
        <v>0</v>
      </c>
      <c r="DC25" s="81">
        <v>0</v>
      </c>
      <c r="DD25" s="81">
        <v>0</v>
      </c>
      <c r="DE25" s="81">
        <v>0</v>
      </c>
      <c r="DF25" s="81">
        <v>0</v>
      </c>
      <c r="DG25" s="81">
        <v>0</v>
      </c>
      <c r="DH25" s="81">
        <v>0</v>
      </c>
      <c r="DI25" s="81">
        <v>0</v>
      </c>
    </row>
    <row r="26" spans="1:113" ht="19.5" customHeight="1">
      <c r="A26" s="79" t="s">
        <v>38</v>
      </c>
      <c r="B26" s="79" t="s">
        <v>38</v>
      </c>
      <c r="C26" s="79" t="s">
        <v>38</v>
      </c>
      <c r="D26" s="79" t="s">
        <v>328</v>
      </c>
      <c r="E26" s="80">
        <f t="shared" si="0"/>
        <v>566.36</v>
      </c>
      <c r="F26" s="80">
        <v>491.74</v>
      </c>
      <c r="G26" s="80">
        <v>0</v>
      </c>
      <c r="H26" s="80">
        <v>0</v>
      </c>
      <c r="I26" s="80">
        <v>0</v>
      </c>
      <c r="J26" s="80">
        <v>0</v>
      </c>
      <c r="K26" s="80">
        <v>0</v>
      </c>
      <c r="L26" s="80">
        <v>310.96</v>
      </c>
      <c r="M26" s="80">
        <v>151.5</v>
      </c>
      <c r="N26" s="80">
        <v>0</v>
      </c>
      <c r="O26" s="81">
        <v>0</v>
      </c>
      <c r="P26" s="81">
        <v>29.28</v>
      </c>
      <c r="Q26" s="81">
        <v>0</v>
      </c>
      <c r="R26" s="81">
        <v>0</v>
      </c>
      <c r="S26" s="81">
        <v>0</v>
      </c>
      <c r="T26" s="81">
        <v>0</v>
      </c>
      <c r="U26" s="81">
        <v>0</v>
      </c>
      <c r="V26" s="81">
        <v>0</v>
      </c>
      <c r="W26" s="81">
        <v>0</v>
      </c>
      <c r="X26" s="81">
        <v>0</v>
      </c>
      <c r="Y26" s="81">
        <v>0</v>
      </c>
      <c r="Z26" s="81">
        <v>0</v>
      </c>
      <c r="AA26" s="81">
        <v>0</v>
      </c>
      <c r="AB26" s="81">
        <v>0</v>
      </c>
      <c r="AC26" s="81">
        <v>0</v>
      </c>
      <c r="AD26" s="81">
        <v>0</v>
      </c>
      <c r="AE26" s="81">
        <v>0</v>
      </c>
      <c r="AF26" s="81">
        <v>0</v>
      </c>
      <c r="AG26" s="81">
        <v>0</v>
      </c>
      <c r="AH26" s="81">
        <v>0</v>
      </c>
      <c r="AI26" s="81">
        <v>0</v>
      </c>
      <c r="AJ26" s="81">
        <v>0</v>
      </c>
      <c r="AK26" s="81">
        <v>0</v>
      </c>
      <c r="AL26" s="81">
        <v>0</v>
      </c>
      <c r="AM26" s="81">
        <v>0</v>
      </c>
      <c r="AN26" s="81">
        <v>0</v>
      </c>
      <c r="AO26" s="81">
        <v>0</v>
      </c>
      <c r="AP26" s="81">
        <v>0</v>
      </c>
      <c r="AQ26" s="81">
        <v>0</v>
      </c>
      <c r="AR26" s="81">
        <v>0</v>
      </c>
      <c r="AS26" s="81">
        <v>0</v>
      </c>
      <c r="AT26" s="81">
        <v>0</v>
      </c>
      <c r="AU26" s="81">
        <v>0</v>
      </c>
      <c r="AV26" s="81">
        <v>74.62</v>
      </c>
      <c r="AW26" s="81">
        <v>39.44</v>
      </c>
      <c r="AX26" s="81">
        <v>0</v>
      </c>
      <c r="AY26" s="81">
        <v>0</v>
      </c>
      <c r="AZ26" s="81">
        <v>0</v>
      </c>
      <c r="BA26" s="81">
        <v>2</v>
      </c>
      <c r="BB26" s="81">
        <v>0</v>
      </c>
      <c r="BC26" s="81">
        <v>0</v>
      </c>
      <c r="BD26" s="81">
        <v>0</v>
      </c>
      <c r="BE26" s="81">
        <v>0</v>
      </c>
      <c r="BF26" s="81">
        <v>0</v>
      </c>
      <c r="BG26" s="81">
        <v>33.18</v>
      </c>
      <c r="BH26" s="81">
        <v>0</v>
      </c>
      <c r="BI26" s="81">
        <v>0</v>
      </c>
      <c r="BJ26" s="81">
        <v>0</v>
      </c>
      <c r="BK26" s="81">
        <v>0</v>
      </c>
      <c r="BL26" s="81">
        <v>0</v>
      </c>
      <c r="BM26" s="81">
        <v>0</v>
      </c>
      <c r="BN26" s="81">
        <v>0</v>
      </c>
      <c r="BO26" s="81">
        <v>0</v>
      </c>
      <c r="BP26" s="81">
        <v>0</v>
      </c>
      <c r="BQ26" s="81">
        <v>0</v>
      </c>
      <c r="BR26" s="81">
        <v>0</v>
      </c>
      <c r="BS26" s="81">
        <v>0</v>
      </c>
      <c r="BT26" s="81">
        <v>0</v>
      </c>
      <c r="BU26" s="81">
        <v>0</v>
      </c>
      <c r="BV26" s="81">
        <v>0</v>
      </c>
      <c r="BW26" s="81">
        <v>0</v>
      </c>
      <c r="BX26" s="81">
        <v>0</v>
      </c>
      <c r="BY26" s="81">
        <v>0</v>
      </c>
      <c r="BZ26" s="81">
        <v>0</v>
      </c>
      <c r="CA26" s="81">
        <v>0</v>
      </c>
      <c r="CB26" s="81">
        <v>0</v>
      </c>
      <c r="CC26" s="81">
        <v>0</v>
      </c>
      <c r="CD26" s="81">
        <v>0</v>
      </c>
      <c r="CE26" s="81">
        <v>0</v>
      </c>
      <c r="CF26" s="81">
        <v>0</v>
      </c>
      <c r="CG26" s="81">
        <v>0</v>
      </c>
      <c r="CH26" s="81">
        <v>0</v>
      </c>
      <c r="CI26" s="81">
        <v>0</v>
      </c>
      <c r="CJ26" s="81">
        <v>0</v>
      </c>
      <c r="CK26" s="81">
        <v>0</v>
      </c>
      <c r="CL26" s="81">
        <v>0</v>
      </c>
      <c r="CM26" s="81">
        <v>0</v>
      </c>
      <c r="CN26" s="81">
        <v>0</v>
      </c>
      <c r="CO26" s="81">
        <v>0</v>
      </c>
      <c r="CP26" s="81">
        <v>0</v>
      </c>
      <c r="CQ26" s="81">
        <v>0</v>
      </c>
      <c r="CR26" s="81">
        <v>0</v>
      </c>
      <c r="CS26" s="81">
        <v>0</v>
      </c>
      <c r="CT26" s="81">
        <v>0</v>
      </c>
      <c r="CU26" s="81">
        <v>0</v>
      </c>
      <c r="CV26" s="81">
        <v>0</v>
      </c>
      <c r="CW26" s="81">
        <v>0</v>
      </c>
      <c r="CX26" s="81">
        <v>0</v>
      </c>
      <c r="CY26" s="81">
        <v>0</v>
      </c>
      <c r="CZ26" s="81">
        <v>0</v>
      </c>
      <c r="DA26" s="81">
        <v>0</v>
      </c>
      <c r="DB26" s="81">
        <v>0</v>
      </c>
      <c r="DC26" s="81">
        <v>0</v>
      </c>
      <c r="DD26" s="81">
        <v>0</v>
      </c>
      <c r="DE26" s="81">
        <v>0</v>
      </c>
      <c r="DF26" s="81">
        <v>0</v>
      </c>
      <c r="DG26" s="81">
        <v>0</v>
      </c>
      <c r="DH26" s="81">
        <v>0</v>
      </c>
      <c r="DI26" s="81">
        <v>0</v>
      </c>
    </row>
    <row r="27" spans="1:113" ht="19.5" customHeight="1">
      <c r="A27" s="79" t="s">
        <v>38</v>
      </c>
      <c r="B27" s="79" t="s">
        <v>38</v>
      </c>
      <c r="C27" s="79" t="s">
        <v>38</v>
      </c>
      <c r="D27" s="79" t="s">
        <v>329</v>
      </c>
      <c r="E27" s="80">
        <f t="shared" si="0"/>
        <v>529.18</v>
      </c>
      <c r="F27" s="80">
        <v>462.46</v>
      </c>
      <c r="G27" s="80">
        <v>0</v>
      </c>
      <c r="H27" s="80">
        <v>0</v>
      </c>
      <c r="I27" s="80">
        <v>0</v>
      </c>
      <c r="J27" s="80">
        <v>0</v>
      </c>
      <c r="K27" s="80">
        <v>0</v>
      </c>
      <c r="L27" s="80">
        <v>310.96</v>
      </c>
      <c r="M27" s="80">
        <v>151.5</v>
      </c>
      <c r="N27" s="80">
        <v>0</v>
      </c>
      <c r="O27" s="81">
        <v>0</v>
      </c>
      <c r="P27" s="81">
        <v>0</v>
      </c>
      <c r="Q27" s="81">
        <v>0</v>
      </c>
      <c r="R27" s="81">
        <v>0</v>
      </c>
      <c r="S27" s="81">
        <v>0</v>
      </c>
      <c r="T27" s="81">
        <v>0</v>
      </c>
      <c r="U27" s="81">
        <v>0</v>
      </c>
      <c r="V27" s="81">
        <v>0</v>
      </c>
      <c r="W27" s="81">
        <v>0</v>
      </c>
      <c r="X27" s="81">
        <v>0</v>
      </c>
      <c r="Y27" s="81">
        <v>0</v>
      </c>
      <c r="Z27" s="81">
        <v>0</v>
      </c>
      <c r="AA27" s="81">
        <v>0</v>
      </c>
      <c r="AB27" s="81">
        <v>0</v>
      </c>
      <c r="AC27" s="81">
        <v>0</v>
      </c>
      <c r="AD27" s="81">
        <v>0</v>
      </c>
      <c r="AE27" s="81">
        <v>0</v>
      </c>
      <c r="AF27" s="81">
        <v>0</v>
      </c>
      <c r="AG27" s="81">
        <v>0</v>
      </c>
      <c r="AH27" s="81">
        <v>0</v>
      </c>
      <c r="AI27" s="81">
        <v>0</v>
      </c>
      <c r="AJ27" s="81">
        <v>0</v>
      </c>
      <c r="AK27" s="81">
        <v>0</v>
      </c>
      <c r="AL27" s="81">
        <v>0</v>
      </c>
      <c r="AM27" s="81">
        <v>0</v>
      </c>
      <c r="AN27" s="81">
        <v>0</v>
      </c>
      <c r="AO27" s="81">
        <v>0</v>
      </c>
      <c r="AP27" s="81">
        <v>0</v>
      </c>
      <c r="AQ27" s="81">
        <v>0</v>
      </c>
      <c r="AR27" s="81">
        <v>0</v>
      </c>
      <c r="AS27" s="81">
        <v>0</v>
      </c>
      <c r="AT27" s="81">
        <v>0</v>
      </c>
      <c r="AU27" s="81">
        <v>0</v>
      </c>
      <c r="AV27" s="81">
        <v>66.72</v>
      </c>
      <c r="AW27" s="81">
        <v>39.44</v>
      </c>
      <c r="AX27" s="81">
        <v>0</v>
      </c>
      <c r="AY27" s="81">
        <v>0</v>
      </c>
      <c r="AZ27" s="81">
        <v>0</v>
      </c>
      <c r="BA27" s="81">
        <v>0</v>
      </c>
      <c r="BB27" s="81">
        <v>0</v>
      </c>
      <c r="BC27" s="81">
        <v>0</v>
      </c>
      <c r="BD27" s="81">
        <v>0</v>
      </c>
      <c r="BE27" s="81">
        <v>0</v>
      </c>
      <c r="BF27" s="81">
        <v>0</v>
      </c>
      <c r="BG27" s="81">
        <v>27.28</v>
      </c>
      <c r="BH27" s="81">
        <v>0</v>
      </c>
      <c r="BI27" s="81">
        <v>0</v>
      </c>
      <c r="BJ27" s="81">
        <v>0</v>
      </c>
      <c r="BK27" s="81">
        <v>0</v>
      </c>
      <c r="BL27" s="81">
        <v>0</v>
      </c>
      <c r="BM27" s="81">
        <v>0</v>
      </c>
      <c r="BN27" s="81">
        <v>0</v>
      </c>
      <c r="BO27" s="81">
        <v>0</v>
      </c>
      <c r="BP27" s="81">
        <v>0</v>
      </c>
      <c r="BQ27" s="81">
        <v>0</v>
      </c>
      <c r="BR27" s="81">
        <v>0</v>
      </c>
      <c r="BS27" s="81">
        <v>0</v>
      </c>
      <c r="BT27" s="81">
        <v>0</v>
      </c>
      <c r="BU27" s="81">
        <v>0</v>
      </c>
      <c r="BV27" s="81">
        <v>0</v>
      </c>
      <c r="BW27" s="81">
        <v>0</v>
      </c>
      <c r="BX27" s="81">
        <v>0</v>
      </c>
      <c r="BY27" s="81">
        <v>0</v>
      </c>
      <c r="BZ27" s="81">
        <v>0</v>
      </c>
      <c r="CA27" s="81">
        <v>0</v>
      </c>
      <c r="CB27" s="81">
        <v>0</v>
      </c>
      <c r="CC27" s="81">
        <v>0</v>
      </c>
      <c r="CD27" s="81">
        <v>0</v>
      </c>
      <c r="CE27" s="81">
        <v>0</v>
      </c>
      <c r="CF27" s="81">
        <v>0</v>
      </c>
      <c r="CG27" s="81">
        <v>0</v>
      </c>
      <c r="CH27" s="81">
        <v>0</v>
      </c>
      <c r="CI27" s="81">
        <v>0</v>
      </c>
      <c r="CJ27" s="81">
        <v>0</v>
      </c>
      <c r="CK27" s="81">
        <v>0</v>
      </c>
      <c r="CL27" s="81">
        <v>0</v>
      </c>
      <c r="CM27" s="81">
        <v>0</v>
      </c>
      <c r="CN27" s="81">
        <v>0</v>
      </c>
      <c r="CO27" s="81">
        <v>0</v>
      </c>
      <c r="CP27" s="81">
        <v>0</v>
      </c>
      <c r="CQ27" s="81">
        <v>0</v>
      </c>
      <c r="CR27" s="81">
        <v>0</v>
      </c>
      <c r="CS27" s="81">
        <v>0</v>
      </c>
      <c r="CT27" s="81">
        <v>0</v>
      </c>
      <c r="CU27" s="81">
        <v>0</v>
      </c>
      <c r="CV27" s="81">
        <v>0</v>
      </c>
      <c r="CW27" s="81">
        <v>0</v>
      </c>
      <c r="CX27" s="81">
        <v>0</v>
      </c>
      <c r="CY27" s="81">
        <v>0</v>
      </c>
      <c r="CZ27" s="81">
        <v>0</v>
      </c>
      <c r="DA27" s="81">
        <v>0</v>
      </c>
      <c r="DB27" s="81">
        <v>0</v>
      </c>
      <c r="DC27" s="81">
        <v>0</v>
      </c>
      <c r="DD27" s="81">
        <v>0</v>
      </c>
      <c r="DE27" s="81">
        <v>0</v>
      </c>
      <c r="DF27" s="81">
        <v>0</v>
      </c>
      <c r="DG27" s="81">
        <v>0</v>
      </c>
      <c r="DH27" s="81">
        <v>0</v>
      </c>
      <c r="DI27" s="81">
        <v>0</v>
      </c>
    </row>
    <row r="28" spans="1:113" ht="19.5" customHeight="1">
      <c r="A28" s="79" t="s">
        <v>89</v>
      </c>
      <c r="B28" s="79" t="s">
        <v>90</v>
      </c>
      <c r="C28" s="79" t="s">
        <v>84</v>
      </c>
      <c r="D28" s="79" t="s">
        <v>123</v>
      </c>
      <c r="E28" s="80">
        <f t="shared" si="0"/>
        <v>66.72</v>
      </c>
      <c r="F28" s="80">
        <v>0</v>
      </c>
      <c r="G28" s="80">
        <v>0</v>
      </c>
      <c r="H28" s="80">
        <v>0</v>
      </c>
      <c r="I28" s="80">
        <v>0</v>
      </c>
      <c r="J28" s="80">
        <v>0</v>
      </c>
      <c r="K28" s="80">
        <v>0</v>
      </c>
      <c r="L28" s="80">
        <v>0</v>
      </c>
      <c r="M28" s="80">
        <v>0</v>
      </c>
      <c r="N28" s="80">
        <v>0</v>
      </c>
      <c r="O28" s="81">
        <v>0</v>
      </c>
      <c r="P28" s="81">
        <v>0</v>
      </c>
      <c r="Q28" s="81">
        <v>0</v>
      </c>
      <c r="R28" s="81">
        <v>0</v>
      </c>
      <c r="S28" s="81">
        <v>0</v>
      </c>
      <c r="T28" s="81">
        <v>0</v>
      </c>
      <c r="U28" s="81">
        <v>0</v>
      </c>
      <c r="V28" s="81">
        <v>0</v>
      </c>
      <c r="W28" s="81">
        <v>0</v>
      </c>
      <c r="X28" s="81">
        <v>0</v>
      </c>
      <c r="Y28" s="81">
        <v>0</v>
      </c>
      <c r="Z28" s="81">
        <v>0</v>
      </c>
      <c r="AA28" s="81">
        <v>0</v>
      </c>
      <c r="AB28" s="81">
        <v>0</v>
      </c>
      <c r="AC28" s="81">
        <v>0</v>
      </c>
      <c r="AD28" s="81">
        <v>0</v>
      </c>
      <c r="AE28" s="81">
        <v>0</v>
      </c>
      <c r="AF28" s="81">
        <v>0</v>
      </c>
      <c r="AG28" s="81">
        <v>0</v>
      </c>
      <c r="AH28" s="81">
        <v>0</v>
      </c>
      <c r="AI28" s="81">
        <v>0</v>
      </c>
      <c r="AJ28" s="81">
        <v>0</v>
      </c>
      <c r="AK28" s="81">
        <v>0</v>
      </c>
      <c r="AL28" s="81">
        <v>0</v>
      </c>
      <c r="AM28" s="81">
        <v>0</v>
      </c>
      <c r="AN28" s="81">
        <v>0</v>
      </c>
      <c r="AO28" s="81">
        <v>0</v>
      </c>
      <c r="AP28" s="81">
        <v>0</v>
      </c>
      <c r="AQ28" s="81">
        <v>0</v>
      </c>
      <c r="AR28" s="81">
        <v>0</v>
      </c>
      <c r="AS28" s="81">
        <v>0</v>
      </c>
      <c r="AT28" s="81">
        <v>0</v>
      </c>
      <c r="AU28" s="81">
        <v>0</v>
      </c>
      <c r="AV28" s="81">
        <v>66.72</v>
      </c>
      <c r="AW28" s="81">
        <v>39.44</v>
      </c>
      <c r="AX28" s="81">
        <v>0</v>
      </c>
      <c r="AY28" s="81">
        <v>0</v>
      </c>
      <c r="AZ28" s="81">
        <v>0</v>
      </c>
      <c r="BA28" s="81">
        <v>0</v>
      </c>
      <c r="BB28" s="81">
        <v>0</v>
      </c>
      <c r="BC28" s="81">
        <v>0</v>
      </c>
      <c r="BD28" s="81">
        <v>0</v>
      </c>
      <c r="BE28" s="81">
        <v>0</v>
      </c>
      <c r="BF28" s="81">
        <v>0</v>
      </c>
      <c r="BG28" s="81">
        <v>27.28</v>
      </c>
      <c r="BH28" s="81">
        <v>0</v>
      </c>
      <c r="BI28" s="81">
        <v>0</v>
      </c>
      <c r="BJ28" s="81">
        <v>0</v>
      </c>
      <c r="BK28" s="81">
        <v>0</v>
      </c>
      <c r="BL28" s="81">
        <v>0</v>
      </c>
      <c r="BM28" s="81">
        <v>0</v>
      </c>
      <c r="BN28" s="81">
        <v>0</v>
      </c>
      <c r="BO28" s="81">
        <v>0</v>
      </c>
      <c r="BP28" s="81">
        <v>0</v>
      </c>
      <c r="BQ28" s="81">
        <v>0</v>
      </c>
      <c r="BR28" s="81">
        <v>0</v>
      </c>
      <c r="BS28" s="81">
        <v>0</v>
      </c>
      <c r="BT28" s="81">
        <v>0</v>
      </c>
      <c r="BU28" s="81">
        <v>0</v>
      </c>
      <c r="BV28" s="81">
        <v>0</v>
      </c>
      <c r="BW28" s="81">
        <v>0</v>
      </c>
      <c r="BX28" s="81">
        <v>0</v>
      </c>
      <c r="BY28" s="81">
        <v>0</v>
      </c>
      <c r="BZ28" s="81">
        <v>0</v>
      </c>
      <c r="CA28" s="81">
        <v>0</v>
      </c>
      <c r="CB28" s="81">
        <v>0</v>
      </c>
      <c r="CC28" s="81">
        <v>0</v>
      </c>
      <c r="CD28" s="81">
        <v>0</v>
      </c>
      <c r="CE28" s="81">
        <v>0</v>
      </c>
      <c r="CF28" s="81">
        <v>0</v>
      </c>
      <c r="CG28" s="81">
        <v>0</v>
      </c>
      <c r="CH28" s="81">
        <v>0</v>
      </c>
      <c r="CI28" s="81">
        <v>0</v>
      </c>
      <c r="CJ28" s="81">
        <v>0</v>
      </c>
      <c r="CK28" s="81">
        <v>0</v>
      </c>
      <c r="CL28" s="81">
        <v>0</v>
      </c>
      <c r="CM28" s="81">
        <v>0</v>
      </c>
      <c r="CN28" s="81">
        <v>0</v>
      </c>
      <c r="CO28" s="81">
        <v>0</v>
      </c>
      <c r="CP28" s="81">
        <v>0</v>
      </c>
      <c r="CQ28" s="81">
        <v>0</v>
      </c>
      <c r="CR28" s="81">
        <v>0</v>
      </c>
      <c r="CS28" s="81">
        <v>0</v>
      </c>
      <c r="CT28" s="81">
        <v>0</v>
      </c>
      <c r="CU28" s="81">
        <v>0</v>
      </c>
      <c r="CV28" s="81">
        <v>0</v>
      </c>
      <c r="CW28" s="81">
        <v>0</v>
      </c>
      <c r="CX28" s="81">
        <v>0</v>
      </c>
      <c r="CY28" s="81">
        <v>0</v>
      </c>
      <c r="CZ28" s="81">
        <v>0</v>
      </c>
      <c r="DA28" s="81">
        <v>0</v>
      </c>
      <c r="DB28" s="81">
        <v>0</v>
      </c>
      <c r="DC28" s="81">
        <v>0</v>
      </c>
      <c r="DD28" s="81">
        <v>0</v>
      </c>
      <c r="DE28" s="81">
        <v>0</v>
      </c>
      <c r="DF28" s="81">
        <v>0</v>
      </c>
      <c r="DG28" s="81">
        <v>0</v>
      </c>
      <c r="DH28" s="81">
        <v>0</v>
      </c>
      <c r="DI28" s="81">
        <v>0</v>
      </c>
    </row>
    <row r="29" spans="1:113" ht="19.5" customHeight="1">
      <c r="A29" s="79" t="s">
        <v>89</v>
      </c>
      <c r="B29" s="79" t="s">
        <v>90</v>
      </c>
      <c r="C29" s="79" t="s">
        <v>90</v>
      </c>
      <c r="D29" s="79" t="s">
        <v>91</v>
      </c>
      <c r="E29" s="80">
        <f t="shared" si="0"/>
        <v>310.96</v>
      </c>
      <c r="F29" s="80">
        <v>310.96</v>
      </c>
      <c r="G29" s="80">
        <v>0</v>
      </c>
      <c r="H29" s="80">
        <v>0</v>
      </c>
      <c r="I29" s="80">
        <v>0</v>
      </c>
      <c r="J29" s="80">
        <v>0</v>
      </c>
      <c r="K29" s="80">
        <v>0</v>
      </c>
      <c r="L29" s="80">
        <v>310.96</v>
      </c>
      <c r="M29" s="80">
        <v>0</v>
      </c>
      <c r="N29" s="80">
        <v>0</v>
      </c>
      <c r="O29" s="81">
        <v>0</v>
      </c>
      <c r="P29" s="81">
        <v>0</v>
      </c>
      <c r="Q29" s="81">
        <v>0</v>
      </c>
      <c r="R29" s="81">
        <v>0</v>
      </c>
      <c r="S29" s="81">
        <v>0</v>
      </c>
      <c r="T29" s="81">
        <v>0</v>
      </c>
      <c r="U29" s="81">
        <v>0</v>
      </c>
      <c r="V29" s="81">
        <v>0</v>
      </c>
      <c r="W29" s="81">
        <v>0</v>
      </c>
      <c r="X29" s="81">
        <v>0</v>
      </c>
      <c r="Y29" s="81">
        <v>0</v>
      </c>
      <c r="Z29" s="81">
        <v>0</v>
      </c>
      <c r="AA29" s="81">
        <v>0</v>
      </c>
      <c r="AB29" s="81">
        <v>0</v>
      </c>
      <c r="AC29" s="81">
        <v>0</v>
      </c>
      <c r="AD29" s="81">
        <v>0</v>
      </c>
      <c r="AE29" s="81">
        <v>0</v>
      </c>
      <c r="AF29" s="81">
        <v>0</v>
      </c>
      <c r="AG29" s="81">
        <v>0</v>
      </c>
      <c r="AH29" s="81">
        <v>0</v>
      </c>
      <c r="AI29" s="81">
        <v>0</v>
      </c>
      <c r="AJ29" s="81">
        <v>0</v>
      </c>
      <c r="AK29" s="81">
        <v>0</v>
      </c>
      <c r="AL29" s="81">
        <v>0</v>
      </c>
      <c r="AM29" s="81">
        <v>0</v>
      </c>
      <c r="AN29" s="81">
        <v>0</v>
      </c>
      <c r="AO29" s="81">
        <v>0</v>
      </c>
      <c r="AP29" s="81">
        <v>0</v>
      </c>
      <c r="AQ29" s="81">
        <v>0</v>
      </c>
      <c r="AR29" s="81">
        <v>0</v>
      </c>
      <c r="AS29" s="81">
        <v>0</v>
      </c>
      <c r="AT29" s="81">
        <v>0</v>
      </c>
      <c r="AU29" s="81">
        <v>0</v>
      </c>
      <c r="AV29" s="81">
        <v>0</v>
      </c>
      <c r="AW29" s="81">
        <v>0</v>
      </c>
      <c r="AX29" s="81">
        <v>0</v>
      </c>
      <c r="AY29" s="81">
        <v>0</v>
      </c>
      <c r="AZ29" s="81">
        <v>0</v>
      </c>
      <c r="BA29" s="81">
        <v>0</v>
      </c>
      <c r="BB29" s="81">
        <v>0</v>
      </c>
      <c r="BC29" s="81">
        <v>0</v>
      </c>
      <c r="BD29" s="81">
        <v>0</v>
      </c>
      <c r="BE29" s="81">
        <v>0</v>
      </c>
      <c r="BF29" s="81">
        <v>0</v>
      </c>
      <c r="BG29" s="81">
        <v>0</v>
      </c>
      <c r="BH29" s="81">
        <v>0</v>
      </c>
      <c r="BI29" s="81">
        <v>0</v>
      </c>
      <c r="BJ29" s="81">
        <v>0</v>
      </c>
      <c r="BK29" s="81">
        <v>0</v>
      </c>
      <c r="BL29" s="81">
        <v>0</v>
      </c>
      <c r="BM29" s="81">
        <v>0</v>
      </c>
      <c r="BN29" s="81">
        <v>0</v>
      </c>
      <c r="BO29" s="81">
        <v>0</v>
      </c>
      <c r="BP29" s="81">
        <v>0</v>
      </c>
      <c r="BQ29" s="81">
        <v>0</v>
      </c>
      <c r="BR29" s="81">
        <v>0</v>
      </c>
      <c r="BS29" s="81">
        <v>0</v>
      </c>
      <c r="BT29" s="81">
        <v>0</v>
      </c>
      <c r="BU29" s="81">
        <v>0</v>
      </c>
      <c r="BV29" s="81">
        <v>0</v>
      </c>
      <c r="BW29" s="81">
        <v>0</v>
      </c>
      <c r="BX29" s="81">
        <v>0</v>
      </c>
      <c r="BY29" s="81">
        <v>0</v>
      </c>
      <c r="BZ29" s="81">
        <v>0</v>
      </c>
      <c r="CA29" s="81">
        <v>0</v>
      </c>
      <c r="CB29" s="81">
        <v>0</v>
      </c>
      <c r="CC29" s="81">
        <v>0</v>
      </c>
      <c r="CD29" s="81">
        <v>0</v>
      </c>
      <c r="CE29" s="81">
        <v>0</v>
      </c>
      <c r="CF29" s="81">
        <v>0</v>
      </c>
      <c r="CG29" s="81">
        <v>0</v>
      </c>
      <c r="CH29" s="81">
        <v>0</v>
      </c>
      <c r="CI29" s="81">
        <v>0</v>
      </c>
      <c r="CJ29" s="81">
        <v>0</v>
      </c>
      <c r="CK29" s="81">
        <v>0</v>
      </c>
      <c r="CL29" s="81">
        <v>0</v>
      </c>
      <c r="CM29" s="81">
        <v>0</v>
      </c>
      <c r="CN29" s="81">
        <v>0</v>
      </c>
      <c r="CO29" s="81">
        <v>0</v>
      </c>
      <c r="CP29" s="81">
        <v>0</v>
      </c>
      <c r="CQ29" s="81">
        <v>0</v>
      </c>
      <c r="CR29" s="81">
        <v>0</v>
      </c>
      <c r="CS29" s="81">
        <v>0</v>
      </c>
      <c r="CT29" s="81">
        <v>0</v>
      </c>
      <c r="CU29" s="81">
        <v>0</v>
      </c>
      <c r="CV29" s="81">
        <v>0</v>
      </c>
      <c r="CW29" s="81">
        <v>0</v>
      </c>
      <c r="CX29" s="81">
        <v>0</v>
      </c>
      <c r="CY29" s="81">
        <v>0</v>
      </c>
      <c r="CZ29" s="81">
        <v>0</v>
      </c>
      <c r="DA29" s="81">
        <v>0</v>
      </c>
      <c r="DB29" s="81">
        <v>0</v>
      </c>
      <c r="DC29" s="81">
        <v>0</v>
      </c>
      <c r="DD29" s="81">
        <v>0</v>
      </c>
      <c r="DE29" s="81">
        <v>0</v>
      </c>
      <c r="DF29" s="81">
        <v>0</v>
      </c>
      <c r="DG29" s="81">
        <v>0</v>
      </c>
      <c r="DH29" s="81">
        <v>0</v>
      </c>
      <c r="DI29" s="81">
        <v>0</v>
      </c>
    </row>
    <row r="30" spans="1:113" ht="19.5" customHeight="1">
      <c r="A30" s="79" t="s">
        <v>89</v>
      </c>
      <c r="B30" s="79" t="s">
        <v>90</v>
      </c>
      <c r="C30" s="79" t="s">
        <v>112</v>
      </c>
      <c r="D30" s="79" t="s">
        <v>113</v>
      </c>
      <c r="E30" s="80">
        <f t="shared" si="0"/>
        <v>151.5</v>
      </c>
      <c r="F30" s="80">
        <v>151.5</v>
      </c>
      <c r="G30" s="80">
        <v>0</v>
      </c>
      <c r="H30" s="80">
        <v>0</v>
      </c>
      <c r="I30" s="80">
        <v>0</v>
      </c>
      <c r="J30" s="80">
        <v>0</v>
      </c>
      <c r="K30" s="80">
        <v>0</v>
      </c>
      <c r="L30" s="80">
        <v>0</v>
      </c>
      <c r="M30" s="80">
        <v>151.5</v>
      </c>
      <c r="N30" s="80">
        <v>0</v>
      </c>
      <c r="O30" s="81">
        <v>0</v>
      </c>
      <c r="P30" s="81">
        <v>0</v>
      </c>
      <c r="Q30" s="81">
        <v>0</v>
      </c>
      <c r="R30" s="81">
        <v>0</v>
      </c>
      <c r="S30" s="81">
        <v>0</v>
      </c>
      <c r="T30" s="81">
        <v>0</v>
      </c>
      <c r="U30" s="81">
        <v>0</v>
      </c>
      <c r="V30" s="81">
        <v>0</v>
      </c>
      <c r="W30" s="81">
        <v>0</v>
      </c>
      <c r="X30" s="81">
        <v>0</v>
      </c>
      <c r="Y30" s="81">
        <v>0</v>
      </c>
      <c r="Z30" s="81">
        <v>0</v>
      </c>
      <c r="AA30" s="81">
        <v>0</v>
      </c>
      <c r="AB30" s="81">
        <v>0</v>
      </c>
      <c r="AC30" s="81">
        <v>0</v>
      </c>
      <c r="AD30" s="81">
        <v>0</v>
      </c>
      <c r="AE30" s="81">
        <v>0</v>
      </c>
      <c r="AF30" s="81">
        <v>0</v>
      </c>
      <c r="AG30" s="81">
        <v>0</v>
      </c>
      <c r="AH30" s="81">
        <v>0</v>
      </c>
      <c r="AI30" s="81">
        <v>0</v>
      </c>
      <c r="AJ30" s="81">
        <v>0</v>
      </c>
      <c r="AK30" s="81">
        <v>0</v>
      </c>
      <c r="AL30" s="81">
        <v>0</v>
      </c>
      <c r="AM30" s="81">
        <v>0</v>
      </c>
      <c r="AN30" s="81">
        <v>0</v>
      </c>
      <c r="AO30" s="81">
        <v>0</v>
      </c>
      <c r="AP30" s="81">
        <v>0</v>
      </c>
      <c r="AQ30" s="81">
        <v>0</v>
      </c>
      <c r="AR30" s="81">
        <v>0</v>
      </c>
      <c r="AS30" s="81">
        <v>0</v>
      </c>
      <c r="AT30" s="81">
        <v>0</v>
      </c>
      <c r="AU30" s="81">
        <v>0</v>
      </c>
      <c r="AV30" s="81">
        <v>0</v>
      </c>
      <c r="AW30" s="81">
        <v>0</v>
      </c>
      <c r="AX30" s="81">
        <v>0</v>
      </c>
      <c r="AY30" s="81">
        <v>0</v>
      </c>
      <c r="AZ30" s="81">
        <v>0</v>
      </c>
      <c r="BA30" s="81">
        <v>0</v>
      </c>
      <c r="BB30" s="81">
        <v>0</v>
      </c>
      <c r="BC30" s="81">
        <v>0</v>
      </c>
      <c r="BD30" s="81">
        <v>0</v>
      </c>
      <c r="BE30" s="81">
        <v>0</v>
      </c>
      <c r="BF30" s="81">
        <v>0</v>
      </c>
      <c r="BG30" s="81">
        <v>0</v>
      </c>
      <c r="BH30" s="81">
        <v>0</v>
      </c>
      <c r="BI30" s="81">
        <v>0</v>
      </c>
      <c r="BJ30" s="81">
        <v>0</v>
      </c>
      <c r="BK30" s="81">
        <v>0</v>
      </c>
      <c r="BL30" s="81">
        <v>0</v>
      </c>
      <c r="BM30" s="81">
        <v>0</v>
      </c>
      <c r="BN30" s="81">
        <v>0</v>
      </c>
      <c r="BO30" s="81">
        <v>0</v>
      </c>
      <c r="BP30" s="81">
        <v>0</v>
      </c>
      <c r="BQ30" s="81">
        <v>0</v>
      </c>
      <c r="BR30" s="81">
        <v>0</v>
      </c>
      <c r="BS30" s="81">
        <v>0</v>
      </c>
      <c r="BT30" s="81">
        <v>0</v>
      </c>
      <c r="BU30" s="81">
        <v>0</v>
      </c>
      <c r="BV30" s="81">
        <v>0</v>
      </c>
      <c r="BW30" s="81">
        <v>0</v>
      </c>
      <c r="BX30" s="81">
        <v>0</v>
      </c>
      <c r="BY30" s="81">
        <v>0</v>
      </c>
      <c r="BZ30" s="81">
        <v>0</v>
      </c>
      <c r="CA30" s="81">
        <v>0</v>
      </c>
      <c r="CB30" s="81">
        <v>0</v>
      </c>
      <c r="CC30" s="81">
        <v>0</v>
      </c>
      <c r="CD30" s="81">
        <v>0</v>
      </c>
      <c r="CE30" s="81">
        <v>0</v>
      </c>
      <c r="CF30" s="81">
        <v>0</v>
      </c>
      <c r="CG30" s="81">
        <v>0</v>
      </c>
      <c r="CH30" s="81">
        <v>0</v>
      </c>
      <c r="CI30" s="81">
        <v>0</v>
      </c>
      <c r="CJ30" s="81">
        <v>0</v>
      </c>
      <c r="CK30" s="81">
        <v>0</v>
      </c>
      <c r="CL30" s="81">
        <v>0</v>
      </c>
      <c r="CM30" s="81">
        <v>0</v>
      </c>
      <c r="CN30" s="81">
        <v>0</v>
      </c>
      <c r="CO30" s="81">
        <v>0</v>
      </c>
      <c r="CP30" s="81">
        <v>0</v>
      </c>
      <c r="CQ30" s="81">
        <v>0</v>
      </c>
      <c r="CR30" s="81">
        <v>0</v>
      </c>
      <c r="CS30" s="81">
        <v>0</v>
      </c>
      <c r="CT30" s="81">
        <v>0</v>
      </c>
      <c r="CU30" s="81">
        <v>0</v>
      </c>
      <c r="CV30" s="81">
        <v>0</v>
      </c>
      <c r="CW30" s="81">
        <v>0</v>
      </c>
      <c r="CX30" s="81">
        <v>0</v>
      </c>
      <c r="CY30" s="81">
        <v>0</v>
      </c>
      <c r="CZ30" s="81">
        <v>0</v>
      </c>
      <c r="DA30" s="81">
        <v>0</v>
      </c>
      <c r="DB30" s="81">
        <v>0</v>
      </c>
      <c r="DC30" s="81">
        <v>0</v>
      </c>
      <c r="DD30" s="81">
        <v>0</v>
      </c>
      <c r="DE30" s="81">
        <v>0</v>
      </c>
      <c r="DF30" s="81">
        <v>0</v>
      </c>
      <c r="DG30" s="81">
        <v>0</v>
      </c>
      <c r="DH30" s="81">
        <v>0</v>
      </c>
      <c r="DI30" s="81">
        <v>0</v>
      </c>
    </row>
    <row r="31" spans="1:113" ht="19.5" customHeight="1">
      <c r="A31" s="79" t="s">
        <v>38</v>
      </c>
      <c r="B31" s="79" t="s">
        <v>38</v>
      </c>
      <c r="C31" s="79" t="s">
        <v>38</v>
      </c>
      <c r="D31" s="79" t="s">
        <v>330</v>
      </c>
      <c r="E31" s="80">
        <f t="shared" si="0"/>
        <v>37.18</v>
      </c>
      <c r="F31" s="80">
        <v>29.28</v>
      </c>
      <c r="G31" s="80">
        <v>0</v>
      </c>
      <c r="H31" s="80">
        <v>0</v>
      </c>
      <c r="I31" s="80">
        <v>0</v>
      </c>
      <c r="J31" s="80">
        <v>0</v>
      </c>
      <c r="K31" s="80">
        <v>0</v>
      </c>
      <c r="L31" s="80">
        <v>0</v>
      </c>
      <c r="M31" s="80">
        <v>0</v>
      </c>
      <c r="N31" s="80">
        <v>0</v>
      </c>
      <c r="O31" s="81">
        <v>0</v>
      </c>
      <c r="P31" s="81">
        <v>29.28</v>
      </c>
      <c r="Q31" s="81">
        <v>0</v>
      </c>
      <c r="R31" s="81">
        <v>0</v>
      </c>
      <c r="S31" s="81">
        <v>0</v>
      </c>
      <c r="T31" s="81">
        <v>0</v>
      </c>
      <c r="U31" s="81">
        <v>0</v>
      </c>
      <c r="V31" s="81">
        <v>0</v>
      </c>
      <c r="W31" s="81">
        <v>0</v>
      </c>
      <c r="X31" s="81">
        <v>0</v>
      </c>
      <c r="Y31" s="81">
        <v>0</v>
      </c>
      <c r="Z31" s="81">
        <v>0</v>
      </c>
      <c r="AA31" s="81">
        <v>0</v>
      </c>
      <c r="AB31" s="81">
        <v>0</v>
      </c>
      <c r="AC31" s="81">
        <v>0</v>
      </c>
      <c r="AD31" s="81">
        <v>0</v>
      </c>
      <c r="AE31" s="81">
        <v>0</v>
      </c>
      <c r="AF31" s="81">
        <v>0</v>
      </c>
      <c r="AG31" s="81">
        <v>0</v>
      </c>
      <c r="AH31" s="81">
        <v>0</v>
      </c>
      <c r="AI31" s="81">
        <v>0</v>
      </c>
      <c r="AJ31" s="81">
        <v>0</v>
      </c>
      <c r="AK31" s="81">
        <v>0</v>
      </c>
      <c r="AL31" s="81">
        <v>0</v>
      </c>
      <c r="AM31" s="81">
        <v>0</v>
      </c>
      <c r="AN31" s="81">
        <v>0</v>
      </c>
      <c r="AO31" s="81">
        <v>0</v>
      </c>
      <c r="AP31" s="81">
        <v>0</v>
      </c>
      <c r="AQ31" s="81">
        <v>0</v>
      </c>
      <c r="AR31" s="81">
        <v>0</v>
      </c>
      <c r="AS31" s="81">
        <v>0</v>
      </c>
      <c r="AT31" s="81">
        <v>0</v>
      </c>
      <c r="AU31" s="81">
        <v>0</v>
      </c>
      <c r="AV31" s="81">
        <v>7.9</v>
      </c>
      <c r="AW31" s="81">
        <v>0</v>
      </c>
      <c r="AX31" s="81">
        <v>0</v>
      </c>
      <c r="AY31" s="81">
        <v>0</v>
      </c>
      <c r="AZ31" s="81">
        <v>0</v>
      </c>
      <c r="BA31" s="81">
        <v>2</v>
      </c>
      <c r="BB31" s="81">
        <v>0</v>
      </c>
      <c r="BC31" s="81">
        <v>0</v>
      </c>
      <c r="BD31" s="81">
        <v>0</v>
      </c>
      <c r="BE31" s="81">
        <v>0</v>
      </c>
      <c r="BF31" s="81">
        <v>0</v>
      </c>
      <c r="BG31" s="81">
        <v>5.9</v>
      </c>
      <c r="BH31" s="81">
        <v>0</v>
      </c>
      <c r="BI31" s="81">
        <v>0</v>
      </c>
      <c r="BJ31" s="81">
        <v>0</v>
      </c>
      <c r="BK31" s="81">
        <v>0</v>
      </c>
      <c r="BL31" s="81">
        <v>0</v>
      </c>
      <c r="BM31" s="81">
        <v>0</v>
      </c>
      <c r="BN31" s="81">
        <v>0</v>
      </c>
      <c r="BO31" s="81">
        <v>0</v>
      </c>
      <c r="BP31" s="81">
        <v>0</v>
      </c>
      <c r="BQ31" s="81">
        <v>0</v>
      </c>
      <c r="BR31" s="81">
        <v>0</v>
      </c>
      <c r="BS31" s="81">
        <v>0</v>
      </c>
      <c r="BT31" s="81">
        <v>0</v>
      </c>
      <c r="BU31" s="81">
        <v>0</v>
      </c>
      <c r="BV31" s="81">
        <v>0</v>
      </c>
      <c r="BW31" s="81">
        <v>0</v>
      </c>
      <c r="BX31" s="81">
        <v>0</v>
      </c>
      <c r="BY31" s="81">
        <v>0</v>
      </c>
      <c r="BZ31" s="81">
        <v>0</v>
      </c>
      <c r="CA31" s="81">
        <v>0</v>
      </c>
      <c r="CB31" s="81">
        <v>0</v>
      </c>
      <c r="CC31" s="81">
        <v>0</v>
      </c>
      <c r="CD31" s="81">
        <v>0</v>
      </c>
      <c r="CE31" s="81">
        <v>0</v>
      </c>
      <c r="CF31" s="81">
        <v>0</v>
      </c>
      <c r="CG31" s="81">
        <v>0</v>
      </c>
      <c r="CH31" s="81">
        <v>0</v>
      </c>
      <c r="CI31" s="81">
        <v>0</v>
      </c>
      <c r="CJ31" s="81">
        <v>0</v>
      </c>
      <c r="CK31" s="81">
        <v>0</v>
      </c>
      <c r="CL31" s="81">
        <v>0</v>
      </c>
      <c r="CM31" s="81">
        <v>0</v>
      </c>
      <c r="CN31" s="81">
        <v>0</v>
      </c>
      <c r="CO31" s="81">
        <v>0</v>
      </c>
      <c r="CP31" s="81">
        <v>0</v>
      </c>
      <c r="CQ31" s="81">
        <v>0</v>
      </c>
      <c r="CR31" s="81">
        <v>0</v>
      </c>
      <c r="CS31" s="81">
        <v>0</v>
      </c>
      <c r="CT31" s="81">
        <v>0</v>
      </c>
      <c r="CU31" s="81">
        <v>0</v>
      </c>
      <c r="CV31" s="81">
        <v>0</v>
      </c>
      <c r="CW31" s="81">
        <v>0</v>
      </c>
      <c r="CX31" s="81">
        <v>0</v>
      </c>
      <c r="CY31" s="81">
        <v>0</v>
      </c>
      <c r="CZ31" s="81">
        <v>0</v>
      </c>
      <c r="DA31" s="81">
        <v>0</v>
      </c>
      <c r="DB31" s="81">
        <v>0</v>
      </c>
      <c r="DC31" s="81">
        <v>0</v>
      </c>
      <c r="DD31" s="81">
        <v>0</v>
      </c>
      <c r="DE31" s="81">
        <v>0</v>
      </c>
      <c r="DF31" s="81">
        <v>0</v>
      </c>
      <c r="DG31" s="81">
        <v>0</v>
      </c>
      <c r="DH31" s="81">
        <v>0</v>
      </c>
      <c r="DI31" s="81">
        <v>0</v>
      </c>
    </row>
    <row r="32" spans="1:113" ht="19.5" customHeight="1">
      <c r="A32" s="79" t="s">
        <v>89</v>
      </c>
      <c r="B32" s="79" t="s">
        <v>110</v>
      </c>
      <c r="C32" s="79" t="s">
        <v>85</v>
      </c>
      <c r="D32" s="79" t="s">
        <v>114</v>
      </c>
      <c r="E32" s="80">
        <f t="shared" si="0"/>
        <v>37.18</v>
      </c>
      <c r="F32" s="80">
        <v>29.28</v>
      </c>
      <c r="G32" s="80">
        <v>0</v>
      </c>
      <c r="H32" s="80">
        <v>0</v>
      </c>
      <c r="I32" s="80">
        <v>0</v>
      </c>
      <c r="J32" s="80">
        <v>0</v>
      </c>
      <c r="K32" s="80">
        <v>0</v>
      </c>
      <c r="L32" s="80">
        <v>0</v>
      </c>
      <c r="M32" s="80">
        <v>0</v>
      </c>
      <c r="N32" s="80">
        <v>0</v>
      </c>
      <c r="O32" s="81">
        <v>0</v>
      </c>
      <c r="P32" s="81">
        <v>29.28</v>
      </c>
      <c r="Q32" s="81">
        <v>0</v>
      </c>
      <c r="R32" s="81">
        <v>0</v>
      </c>
      <c r="S32" s="81">
        <v>0</v>
      </c>
      <c r="T32" s="81">
        <v>0</v>
      </c>
      <c r="U32" s="81">
        <v>0</v>
      </c>
      <c r="V32" s="81">
        <v>0</v>
      </c>
      <c r="W32" s="81">
        <v>0</v>
      </c>
      <c r="X32" s="81">
        <v>0</v>
      </c>
      <c r="Y32" s="81">
        <v>0</v>
      </c>
      <c r="Z32" s="81">
        <v>0</v>
      </c>
      <c r="AA32" s="81">
        <v>0</v>
      </c>
      <c r="AB32" s="81">
        <v>0</v>
      </c>
      <c r="AC32" s="81">
        <v>0</v>
      </c>
      <c r="AD32" s="81">
        <v>0</v>
      </c>
      <c r="AE32" s="81">
        <v>0</v>
      </c>
      <c r="AF32" s="81">
        <v>0</v>
      </c>
      <c r="AG32" s="81">
        <v>0</v>
      </c>
      <c r="AH32" s="81">
        <v>0</v>
      </c>
      <c r="AI32" s="81">
        <v>0</v>
      </c>
      <c r="AJ32" s="81">
        <v>0</v>
      </c>
      <c r="AK32" s="81">
        <v>0</v>
      </c>
      <c r="AL32" s="81">
        <v>0</v>
      </c>
      <c r="AM32" s="81">
        <v>0</v>
      </c>
      <c r="AN32" s="81">
        <v>0</v>
      </c>
      <c r="AO32" s="81">
        <v>0</v>
      </c>
      <c r="AP32" s="81">
        <v>0</v>
      </c>
      <c r="AQ32" s="81">
        <v>0</v>
      </c>
      <c r="AR32" s="81">
        <v>0</v>
      </c>
      <c r="AS32" s="81">
        <v>0</v>
      </c>
      <c r="AT32" s="81">
        <v>0</v>
      </c>
      <c r="AU32" s="81">
        <v>0</v>
      </c>
      <c r="AV32" s="81">
        <v>7.9</v>
      </c>
      <c r="AW32" s="81">
        <v>0</v>
      </c>
      <c r="AX32" s="81">
        <v>0</v>
      </c>
      <c r="AY32" s="81">
        <v>0</v>
      </c>
      <c r="AZ32" s="81">
        <v>0</v>
      </c>
      <c r="BA32" s="81">
        <v>2</v>
      </c>
      <c r="BB32" s="81">
        <v>0</v>
      </c>
      <c r="BC32" s="81">
        <v>0</v>
      </c>
      <c r="BD32" s="81">
        <v>0</v>
      </c>
      <c r="BE32" s="81">
        <v>0</v>
      </c>
      <c r="BF32" s="81">
        <v>0</v>
      </c>
      <c r="BG32" s="81">
        <v>5.9</v>
      </c>
      <c r="BH32" s="81">
        <v>0</v>
      </c>
      <c r="BI32" s="81">
        <v>0</v>
      </c>
      <c r="BJ32" s="81">
        <v>0</v>
      </c>
      <c r="BK32" s="81">
        <v>0</v>
      </c>
      <c r="BL32" s="81">
        <v>0</v>
      </c>
      <c r="BM32" s="81">
        <v>0</v>
      </c>
      <c r="BN32" s="81">
        <v>0</v>
      </c>
      <c r="BO32" s="81">
        <v>0</v>
      </c>
      <c r="BP32" s="81">
        <v>0</v>
      </c>
      <c r="BQ32" s="81">
        <v>0</v>
      </c>
      <c r="BR32" s="81">
        <v>0</v>
      </c>
      <c r="BS32" s="81">
        <v>0</v>
      </c>
      <c r="BT32" s="81">
        <v>0</v>
      </c>
      <c r="BU32" s="81">
        <v>0</v>
      </c>
      <c r="BV32" s="81">
        <v>0</v>
      </c>
      <c r="BW32" s="81">
        <v>0</v>
      </c>
      <c r="BX32" s="81">
        <v>0</v>
      </c>
      <c r="BY32" s="81">
        <v>0</v>
      </c>
      <c r="BZ32" s="81">
        <v>0</v>
      </c>
      <c r="CA32" s="81">
        <v>0</v>
      </c>
      <c r="CB32" s="81">
        <v>0</v>
      </c>
      <c r="CC32" s="81">
        <v>0</v>
      </c>
      <c r="CD32" s="81">
        <v>0</v>
      </c>
      <c r="CE32" s="81">
        <v>0</v>
      </c>
      <c r="CF32" s="81">
        <v>0</v>
      </c>
      <c r="CG32" s="81">
        <v>0</v>
      </c>
      <c r="CH32" s="81">
        <v>0</v>
      </c>
      <c r="CI32" s="81">
        <v>0</v>
      </c>
      <c r="CJ32" s="81">
        <v>0</v>
      </c>
      <c r="CK32" s="81">
        <v>0</v>
      </c>
      <c r="CL32" s="81">
        <v>0</v>
      </c>
      <c r="CM32" s="81">
        <v>0</v>
      </c>
      <c r="CN32" s="81">
        <v>0</v>
      </c>
      <c r="CO32" s="81">
        <v>0</v>
      </c>
      <c r="CP32" s="81">
        <v>0</v>
      </c>
      <c r="CQ32" s="81">
        <v>0</v>
      </c>
      <c r="CR32" s="81">
        <v>0</v>
      </c>
      <c r="CS32" s="81">
        <v>0</v>
      </c>
      <c r="CT32" s="81">
        <v>0</v>
      </c>
      <c r="CU32" s="81">
        <v>0</v>
      </c>
      <c r="CV32" s="81">
        <v>0</v>
      </c>
      <c r="CW32" s="81">
        <v>0</v>
      </c>
      <c r="CX32" s="81">
        <v>0</v>
      </c>
      <c r="CY32" s="81">
        <v>0</v>
      </c>
      <c r="CZ32" s="81">
        <v>0</v>
      </c>
      <c r="DA32" s="81">
        <v>0</v>
      </c>
      <c r="DB32" s="81">
        <v>0</v>
      </c>
      <c r="DC32" s="81">
        <v>0</v>
      </c>
      <c r="DD32" s="81">
        <v>0</v>
      </c>
      <c r="DE32" s="81">
        <v>0</v>
      </c>
      <c r="DF32" s="81">
        <v>0</v>
      </c>
      <c r="DG32" s="81">
        <v>0</v>
      </c>
      <c r="DH32" s="81">
        <v>0</v>
      </c>
      <c r="DI32" s="81">
        <v>0</v>
      </c>
    </row>
    <row r="33" spans="1:113" ht="19.5" customHeight="1">
      <c r="A33" s="79" t="s">
        <v>38</v>
      </c>
      <c r="B33" s="79" t="s">
        <v>38</v>
      </c>
      <c r="C33" s="79" t="s">
        <v>38</v>
      </c>
      <c r="D33" s="79" t="s">
        <v>331</v>
      </c>
      <c r="E33" s="80">
        <f t="shared" si="0"/>
        <v>191.98</v>
      </c>
      <c r="F33" s="80">
        <v>191.98</v>
      </c>
      <c r="G33" s="80">
        <v>0</v>
      </c>
      <c r="H33" s="80">
        <v>0</v>
      </c>
      <c r="I33" s="80">
        <v>0</v>
      </c>
      <c r="J33" s="80">
        <v>0</v>
      </c>
      <c r="K33" s="80">
        <v>0</v>
      </c>
      <c r="L33" s="80">
        <v>0</v>
      </c>
      <c r="M33" s="80">
        <v>0</v>
      </c>
      <c r="N33" s="80">
        <v>186.97</v>
      </c>
      <c r="O33" s="81">
        <v>5.01</v>
      </c>
      <c r="P33" s="81">
        <v>0</v>
      </c>
      <c r="Q33" s="81">
        <v>0</v>
      </c>
      <c r="R33" s="81">
        <v>0</v>
      </c>
      <c r="S33" s="81">
        <v>0</v>
      </c>
      <c r="T33" s="81">
        <v>0</v>
      </c>
      <c r="U33" s="81">
        <v>0</v>
      </c>
      <c r="V33" s="81">
        <v>0</v>
      </c>
      <c r="W33" s="81">
        <v>0</v>
      </c>
      <c r="X33" s="81">
        <v>0</v>
      </c>
      <c r="Y33" s="81">
        <v>0</v>
      </c>
      <c r="Z33" s="81">
        <v>0</v>
      </c>
      <c r="AA33" s="81">
        <v>0</v>
      </c>
      <c r="AB33" s="81">
        <v>0</v>
      </c>
      <c r="AC33" s="81">
        <v>0</v>
      </c>
      <c r="AD33" s="81">
        <v>0</v>
      </c>
      <c r="AE33" s="81">
        <v>0</v>
      </c>
      <c r="AF33" s="81">
        <v>0</v>
      </c>
      <c r="AG33" s="81">
        <v>0</v>
      </c>
      <c r="AH33" s="81">
        <v>0</v>
      </c>
      <c r="AI33" s="81">
        <v>0</v>
      </c>
      <c r="AJ33" s="81">
        <v>0</v>
      </c>
      <c r="AK33" s="81">
        <v>0</v>
      </c>
      <c r="AL33" s="81">
        <v>0</v>
      </c>
      <c r="AM33" s="81">
        <v>0</v>
      </c>
      <c r="AN33" s="81">
        <v>0</v>
      </c>
      <c r="AO33" s="81">
        <v>0</v>
      </c>
      <c r="AP33" s="81">
        <v>0</v>
      </c>
      <c r="AQ33" s="81">
        <v>0</v>
      </c>
      <c r="AR33" s="81">
        <v>0</v>
      </c>
      <c r="AS33" s="81">
        <v>0</v>
      </c>
      <c r="AT33" s="81">
        <v>0</v>
      </c>
      <c r="AU33" s="81">
        <v>0</v>
      </c>
      <c r="AV33" s="81">
        <v>0</v>
      </c>
      <c r="AW33" s="81">
        <v>0</v>
      </c>
      <c r="AX33" s="81">
        <v>0</v>
      </c>
      <c r="AY33" s="81">
        <v>0</v>
      </c>
      <c r="AZ33" s="81">
        <v>0</v>
      </c>
      <c r="BA33" s="81">
        <v>0</v>
      </c>
      <c r="BB33" s="81">
        <v>0</v>
      </c>
      <c r="BC33" s="81">
        <v>0</v>
      </c>
      <c r="BD33" s="81">
        <v>0</v>
      </c>
      <c r="BE33" s="81">
        <v>0</v>
      </c>
      <c r="BF33" s="81">
        <v>0</v>
      </c>
      <c r="BG33" s="81">
        <v>0</v>
      </c>
      <c r="BH33" s="81">
        <v>0</v>
      </c>
      <c r="BI33" s="81">
        <v>0</v>
      </c>
      <c r="BJ33" s="81">
        <v>0</v>
      </c>
      <c r="BK33" s="81">
        <v>0</v>
      </c>
      <c r="BL33" s="81">
        <v>0</v>
      </c>
      <c r="BM33" s="81">
        <v>0</v>
      </c>
      <c r="BN33" s="81">
        <v>0</v>
      </c>
      <c r="BO33" s="81">
        <v>0</v>
      </c>
      <c r="BP33" s="81">
        <v>0</v>
      </c>
      <c r="BQ33" s="81">
        <v>0</v>
      </c>
      <c r="BR33" s="81">
        <v>0</v>
      </c>
      <c r="BS33" s="81">
        <v>0</v>
      </c>
      <c r="BT33" s="81">
        <v>0</v>
      </c>
      <c r="BU33" s="81">
        <v>0</v>
      </c>
      <c r="BV33" s="81">
        <v>0</v>
      </c>
      <c r="BW33" s="81">
        <v>0</v>
      </c>
      <c r="BX33" s="81">
        <v>0</v>
      </c>
      <c r="BY33" s="81">
        <v>0</v>
      </c>
      <c r="BZ33" s="81">
        <v>0</v>
      </c>
      <c r="CA33" s="81">
        <v>0</v>
      </c>
      <c r="CB33" s="81">
        <v>0</v>
      </c>
      <c r="CC33" s="81">
        <v>0</v>
      </c>
      <c r="CD33" s="81">
        <v>0</v>
      </c>
      <c r="CE33" s="81">
        <v>0</v>
      </c>
      <c r="CF33" s="81">
        <v>0</v>
      </c>
      <c r="CG33" s="81">
        <v>0</v>
      </c>
      <c r="CH33" s="81">
        <v>0</v>
      </c>
      <c r="CI33" s="81">
        <v>0</v>
      </c>
      <c r="CJ33" s="81">
        <v>0</v>
      </c>
      <c r="CK33" s="81">
        <v>0</v>
      </c>
      <c r="CL33" s="81">
        <v>0</v>
      </c>
      <c r="CM33" s="81">
        <v>0</v>
      </c>
      <c r="CN33" s="81">
        <v>0</v>
      </c>
      <c r="CO33" s="81">
        <v>0</v>
      </c>
      <c r="CP33" s="81">
        <v>0</v>
      </c>
      <c r="CQ33" s="81">
        <v>0</v>
      </c>
      <c r="CR33" s="81">
        <v>0</v>
      </c>
      <c r="CS33" s="81">
        <v>0</v>
      </c>
      <c r="CT33" s="81">
        <v>0</v>
      </c>
      <c r="CU33" s="81">
        <v>0</v>
      </c>
      <c r="CV33" s="81">
        <v>0</v>
      </c>
      <c r="CW33" s="81">
        <v>0</v>
      </c>
      <c r="CX33" s="81">
        <v>0</v>
      </c>
      <c r="CY33" s="81">
        <v>0</v>
      </c>
      <c r="CZ33" s="81">
        <v>0</v>
      </c>
      <c r="DA33" s="81">
        <v>0</v>
      </c>
      <c r="DB33" s="81">
        <v>0</v>
      </c>
      <c r="DC33" s="81">
        <v>0</v>
      </c>
      <c r="DD33" s="81">
        <v>0</v>
      </c>
      <c r="DE33" s="81">
        <v>0</v>
      </c>
      <c r="DF33" s="81">
        <v>0</v>
      </c>
      <c r="DG33" s="81">
        <v>0</v>
      </c>
      <c r="DH33" s="81">
        <v>0</v>
      </c>
      <c r="DI33" s="81">
        <v>0</v>
      </c>
    </row>
    <row r="34" spans="1:113" ht="19.5" customHeight="1">
      <c r="A34" s="79" t="s">
        <v>38</v>
      </c>
      <c r="B34" s="79" t="s">
        <v>38</v>
      </c>
      <c r="C34" s="79" t="s">
        <v>38</v>
      </c>
      <c r="D34" s="79" t="s">
        <v>332</v>
      </c>
      <c r="E34" s="80">
        <f t="shared" si="0"/>
        <v>191.98</v>
      </c>
      <c r="F34" s="80">
        <v>191.98</v>
      </c>
      <c r="G34" s="80">
        <v>0</v>
      </c>
      <c r="H34" s="80">
        <v>0</v>
      </c>
      <c r="I34" s="80">
        <v>0</v>
      </c>
      <c r="J34" s="80">
        <v>0</v>
      </c>
      <c r="K34" s="80">
        <v>0</v>
      </c>
      <c r="L34" s="80">
        <v>0</v>
      </c>
      <c r="M34" s="80">
        <v>0</v>
      </c>
      <c r="N34" s="80">
        <v>186.97</v>
      </c>
      <c r="O34" s="81">
        <v>5.01</v>
      </c>
      <c r="P34" s="81">
        <v>0</v>
      </c>
      <c r="Q34" s="81">
        <v>0</v>
      </c>
      <c r="R34" s="81">
        <v>0</v>
      </c>
      <c r="S34" s="81">
        <v>0</v>
      </c>
      <c r="T34" s="81">
        <v>0</v>
      </c>
      <c r="U34" s="81">
        <v>0</v>
      </c>
      <c r="V34" s="81">
        <v>0</v>
      </c>
      <c r="W34" s="81">
        <v>0</v>
      </c>
      <c r="X34" s="81">
        <v>0</v>
      </c>
      <c r="Y34" s="81">
        <v>0</v>
      </c>
      <c r="Z34" s="81">
        <v>0</v>
      </c>
      <c r="AA34" s="81">
        <v>0</v>
      </c>
      <c r="AB34" s="81">
        <v>0</v>
      </c>
      <c r="AC34" s="81">
        <v>0</v>
      </c>
      <c r="AD34" s="81">
        <v>0</v>
      </c>
      <c r="AE34" s="81">
        <v>0</v>
      </c>
      <c r="AF34" s="81">
        <v>0</v>
      </c>
      <c r="AG34" s="81">
        <v>0</v>
      </c>
      <c r="AH34" s="81">
        <v>0</v>
      </c>
      <c r="AI34" s="81">
        <v>0</v>
      </c>
      <c r="AJ34" s="81">
        <v>0</v>
      </c>
      <c r="AK34" s="81">
        <v>0</v>
      </c>
      <c r="AL34" s="81">
        <v>0</v>
      </c>
      <c r="AM34" s="81">
        <v>0</v>
      </c>
      <c r="AN34" s="81">
        <v>0</v>
      </c>
      <c r="AO34" s="81">
        <v>0</v>
      </c>
      <c r="AP34" s="81">
        <v>0</v>
      </c>
      <c r="AQ34" s="81">
        <v>0</v>
      </c>
      <c r="AR34" s="81">
        <v>0</v>
      </c>
      <c r="AS34" s="81">
        <v>0</v>
      </c>
      <c r="AT34" s="81">
        <v>0</v>
      </c>
      <c r="AU34" s="81">
        <v>0</v>
      </c>
      <c r="AV34" s="81">
        <v>0</v>
      </c>
      <c r="AW34" s="81">
        <v>0</v>
      </c>
      <c r="AX34" s="81">
        <v>0</v>
      </c>
      <c r="AY34" s="81">
        <v>0</v>
      </c>
      <c r="AZ34" s="81">
        <v>0</v>
      </c>
      <c r="BA34" s="81">
        <v>0</v>
      </c>
      <c r="BB34" s="81">
        <v>0</v>
      </c>
      <c r="BC34" s="81">
        <v>0</v>
      </c>
      <c r="BD34" s="81">
        <v>0</v>
      </c>
      <c r="BE34" s="81">
        <v>0</v>
      </c>
      <c r="BF34" s="81">
        <v>0</v>
      </c>
      <c r="BG34" s="81">
        <v>0</v>
      </c>
      <c r="BH34" s="81">
        <v>0</v>
      </c>
      <c r="BI34" s="81">
        <v>0</v>
      </c>
      <c r="BJ34" s="81">
        <v>0</v>
      </c>
      <c r="BK34" s="81">
        <v>0</v>
      </c>
      <c r="BL34" s="81">
        <v>0</v>
      </c>
      <c r="BM34" s="81">
        <v>0</v>
      </c>
      <c r="BN34" s="81">
        <v>0</v>
      </c>
      <c r="BO34" s="81">
        <v>0</v>
      </c>
      <c r="BP34" s="81">
        <v>0</v>
      </c>
      <c r="BQ34" s="81">
        <v>0</v>
      </c>
      <c r="BR34" s="81">
        <v>0</v>
      </c>
      <c r="BS34" s="81">
        <v>0</v>
      </c>
      <c r="BT34" s="81">
        <v>0</v>
      </c>
      <c r="BU34" s="81">
        <v>0</v>
      </c>
      <c r="BV34" s="81">
        <v>0</v>
      </c>
      <c r="BW34" s="81">
        <v>0</v>
      </c>
      <c r="BX34" s="81">
        <v>0</v>
      </c>
      <c r="BY34" s="81">
        <v>0</v>
      </c>
      <c r="BZ34" s="81">
        <v>0</v>
      </c>
      <c r="CA34" s="81">
        <v>0</v>
      </c>
      <c r="CB34" s="81">
        <v>0</v>
      </c>
      <c r="CC34" s="81">
        <v>0</v>
      </c>
      <c r="CD34" s="81">
        <v>0</v>
      </c>
      <c r="CE34" s="81">
        <v>0</v>
      </c>
      <c r="CF34" s="81">
        <v>0</v>
      </c>
      <c r="CG34" s="81">
        <v>0</v>
      </c>
      <c r="CH34" s="81">
        <v>0</v>
      </c>
      <c r="CI34" s="81">
        <v>0</v>
      </c>
      <c r="CJ34" s="81">
        <v>0</v>
      </c>
      <c r="CK34" s="81">
        <v>0</v>
      </c>
      <c r="CL34" s="81">
        <v>0</v>
      </c>
      <c r="CM34" s="81">
        <v>0</v>
      </c>
      <c r="CN34" s="81">
        <v>0</v>
      </c>
      <c r="CO34" s="81">
        <v>0</v>
      </c>
      <c r="CP34" s="81">
        <v>0</v>
      </c>
      <c r="CQ34" s="81">
        <v>0</v>
      </c>
      <c r="CR34" s="81">
        <v>0</v>
      </c>
      <c r="CS34" s="81">
        <v>0</v>
      </c>
      <c r="CT34" s="81">
        <v>0</v>
      </c>
      <c r="CU34" s="81">
        <v>0</v>
      </c>
      <c r="CV34" s="81">
        <v>0</v>
      </c>
      <c r="CW34" s="81">
        <v>0</v>
      </c>
      <c r="CX34" s="81">
        <v>0</v>
      </c>
      <c r="CY34" s="81">
        <v>0</v>
      </c>
      <c r="CZ34" s="81">
        <v>0</v>
      </c>
      <c r="DA34" s="81">
        <v>0</v>
      </c>
      <c r="DB34" s="81">
        <v>0</v>
      </c>
      <c r="DC34" s="81">
        <v>0</v>
      </c>
      <c r="DD34" s="81">
        <v>0</v>
      </c>
      <c r="DE34" s="81">
        <v>0</v>
      </c>
      <c r="DF34" s="81">
        <v>0</v>
      </c>
      <c r="DG34" s="81">
        <v>0</v>
      </c>
      <c r="DH34" s="81">
        <v>0</v>
      </c>
      <c r="DI34" s="81">
        <v>0</v>
      </c>
    </row>
    <row r="35" spans="1:113" ht="19.5" customHeight="1">
      <c r="A35" s="79" t="s">
        <v>92</v>
      </c>
      <c r="B35" s="79" t="s">
        <v>93</v>
      </c>
      <c r="C35" s="79" t="s">
        <v>85</v>
      </c>
      <c r="D35" s="79" t="s">
        <v>94</v>
      </c>
      <c r="E35" s="80">
        <f t="shared" si="0"/>
        <v>27.69</v>
      </c>
      <c r="F35" s="80">
        <v>27.69</v>
      </c>
      <c r="G35" s="80">
        <v>0</v>
      </c>
      <c r="H35" s="80">
        <v>0</v>
      </c>
      <c r="I35" s="80">
        <v>0</v>
      </c>
      <c r="J35" s="80">
        <v>0</v>
      </c>
      <c r="K35" s="80">
        <v>0</v>
      </c>
      <c r="L35" s="80">
        <v>0</v>
      </c>
      <c r="M35" s="80">
        <v>0</v>
      </c>
      <c r="N35" s="80">
        <v>27.69</v>
      </c>
      <c r="O35" s="81">
        <v>0</v>
      </c>
      <c r="P35" s="81">
        <v>0</v>
      </c>
      <c r="Q35" s="81">
        <v>0</v>
      </c>
      <c r="R35" s="81">
        <v>0</v>
      </c>
      <c r="S35" s="81">
        <v>0</v>
      </c>
      <c r="T35" s="81">
        <v>0</v>
      </c>
      <c r="U35" s="81">
        <v>0</v>
      </c>
      <c r="V35" s="81">
        <v>0</v>
      </c>
      <c r="W35" s="81">
        <v>0</v>
      </c>
      <c r="X35" s="81">
        <v>0</v>
      </c>
      <c r="Y35" s="81">
        <v>0</v>
      </c>
      <c r="Z35" s="81">
        <v>0</v>
      </c>
      <c r="AA35" s="81">
        <v>0</v>
      </c>
      <c r="AB35" s="81">
        <v>0</v>
      </c>
      <c r="AC35" s="81">
        <v>0</v>
      </c>
      <c r="AD35" s="81">
        <v>0</v>
      </c>
      <c r="AE35" s="81">
        <v>0</v>
      </c>
      <c r="AF35" s="81">
        <v>0</v>
      </c>
      <c r="AG35" s="81">
        <v>0</v>
      </c>
      <c r="AH35" s="81">
        <v>0</v>
      </c>
      <c r="AI35" s="81">
        <v>0</v>
      </c>
      <c r="AJ35" s="81">
        <v>0</v>
      </c>
      <c r="AK35" s="81">
        <v>0</v>
      </c>
      <c r="AL35" s="81">
        <v>0</v>
      </c>
      <c r="AM35" s="81">
        <v>0</v>
      </c>
      <c r="AN35" s="81">
        <v>0</v>
      </c>
      <c r="AO35" s="81">
        <v>0</v>
      </c>
      <c r="AP35" s="81">
        <v>0</v>
      </c>
      <c r="AQ35" s="81">
        <v>0</v>
      </c>
      <c r="AR35" s="81">
        <v>0</v>
      </c>
      <c r="AS35" s="81">
        <v>0</v>
      </c>
      <c r="AT35" s="81">
        <v>0</v>
      </c>
      <c r="AU35" s="81">
        <v>0</v>
      </c>
      <c r="AV35" s="81">
        <v>0</v>
      </c>
      <c r="AW35" s="81">
        <v>0</v>
      </c>
      <c r="AX35" s="81">
        <v>0</v>
      </c>
      <c r="AY35" s="81">
        <v>0</v>
      </c>
      <c r="AZ35" s="81">
        <v>0</v>
      </c>
      <c r="BA35" s="81">
        <v>0</v>
      </c>
      <c r="BB35" s="81">
        <v>0</v>
      </c>
      <c r="BC35" s="81">
        <v>0</v>
      </c>
      <c r="BD35" s="81">
        <v>0</v>
      </c>
      <c r="BE35" s="81">
        <v>0</v>
      </c>
      <c r="BF35" s="81">
        <v>0</v>
      </c>
      <c r="BG35" s="81">
        <v>0</v>
      </c>
      <c r="BH35" s="81">
        <v>0</v>
      </c>
      <c r="BI35" s="81">
        <v>0</v>
      </c>
      <c r="BJ35" s="81">
        <v>0</v>
      </c>
      <c r="BK35" s="81">
        <v>0</v>
      </c>
      <c r="BL35" s="81">
        <v>0</v>
      </c>
      <c r="BM35" s="81">
        <v>0</v>
      </c>
      <c r="BN35" s="81">
        <v>0</v>
      </c>
      <c r="BO35" s="81">
        <v>0</v>
      </c>
      <c r="BP35" s="81">
        <v>0</v>
      </c>
      <c r="BQ35" s="81">
        <v>0</v>
      </c>
      <c r="BR35" s="81">
        <v>0</v>
      </c>
      <c r="BS35" s="81">
        <v>0</v>
      </c>
      <c r="BT35" s="81">
        <v>0</v>
      </c>
      <c r="BU35" s="81">
        <v>0</v>
      </c>
      <c r="BV35" s="81">
        <v>0</v>
      </c>
      <c r="BW35" s="81">
        <v>0</v>
      </c>
      <c r="BX35" s="81">
        <v>0</v>
      </c>
      <c r="BY35" s="81">
        <v>0</v>
      </c>
      <c r="BZ35" s="81">
        <v>0</v>
      </c>
      <c r="CA35" s="81">
        <v>0</v>
      </c>
      <c r="CB35" s="81">
        <v>0</v>
      </c>
      <c r="CC35" s="81">
        <v>0</v>
      </c>
      <c r="CD35" s="81">
        <v>0</v>
      </c>
      <c r="CE35" s="81">
        <v>0</v>
      </c>
      <c r="CF35" s="81">
        <v>0</v>
      </c>
      <c r="CG35" s="81">
        <v>0</v>
      </c>
      <c r="CH35" s="81">
        <v>0</v>
      </c>
      <c r="CI35" s="81">
        <v>0</v>
      </c>
      <c r="CJ35" s="81">
        <v>0</v>
      </c>
      <c r="CK35" s="81">
        <v>0</v>
      </c>
      <c r="CL35" s="81">
        <v>0</v>
      </c>
      <c r="CM35" s="81">
        <v>0</v>
      </c>
      <c r="CN35" s="81">
        <v>0</v>
      </c>
      <c r="CO35" s="81">
        <v>0</v>
      </c>
      <c r="CP35" s="81">
        <v>0</v>
      </c>
      <c r="CQ35" s="81">
        <v>0</v>
      </c>
      <c r="CR35" s="81">
        <v>0</v>
      </c>
      <c r="CS35" s="81">
        <v>0</v>
      </c>
      <c r="CT35" s="81">
        <v>0</v>
      </c>
      <c r="CU35" s="81">
        <v>0</v>
      </c>
      <c r="CV35" s="81">
        <v>0</v>
      </c>
      <c r="CW35" s="81">
        <v>0</v>
      </c>
      <c r="CX35" s="81">
        <v>0</v>
      </c>
      <c r="CY35" s="81">
        <v>0</v>
      </c>
      <c r="CZ35" s="81">
        <v>0</v>
      </c>
      <c r="DA35" s="81">
        <v>0</v>
      </c>
      <c r="DB35" s="81">
        <v>0</v>
      </c>
      <c r="DC35" s="81">
        <v>0</v>
      </c>
      <c r="DD35" s="81">
        <v>0</v>
      </c>
      <c r="DE35" s="81">
        <v>0</v>
      </c>
      <c r="DF35" s="81">
        <v>0</v>
      </c>
      <c r="DG35" s="81">
        <v>0</v>
      </c>
      <c r="DH35" s="81">
        <v>0</v>
      </c>
      <c r="DI35" s="81">
        <v>0</v>
      </c>
    </row>
    <row r="36" spans="1:113" ht="19.5" customHeight="1">
      <c r="A36" s="79" t="s">
        <v>92</v>
      </c>
      <c r="B36" s="79" t="s">
        <v>93</v>
      </c>
      <c r="C36" s="79" t="s">
        <v>84</v>
      </c>
      <c r="D36" s="79" t="s">
        <v>115</v>
      </c>
      <c r="E36" s="80">
        <f t="shared" si="0"/>
        <v>159.28</v>
      </c>
      <c r="F36" s="80">
        <v>159.28</v>
      </c>
      <c r="G36" s="80">
        <v>0</v>
      </c>
      <c r="H36" s="80">
        <v>0</v>
      </c>
      <c r="I36" s="80">
        <v>0</v>
      </c>
      <c r="J36" s="80">
        <v>0</v>
      </c>
      <c r="K36" s="80">
        <v>0</v>
      </c>
      <c r="L36" s="80">
        <v>0</v>
      </c>
      <c r="M36" s="80">
        <v>0</v>
      </c>
      <c r="N36" s="80">
        <v>159.28</v>
      </c>
      <c r="O36" s="81">
        <v>0</v>
      </c>
      <c r="P36" s="81">
        <v>0</v>
      </c>
      <c r="Q36" s="81">
        <v>0</v>
      </c>
      <c r="R36" s="81">
        <v>0</v>
      </c>
      <c r="S36" s="81">
        <v>0</v>
      </c>
      <c r="T36" s="81">
        <v>0</v>
      </c>
      <c r="U36" s="81">
        <v>0</v>
      </c>
      <c r="V36" s="81">
        <v>0</v>
      </c>
      <c r="W36" s="81">
        <v>0</v>
      </c>
      <c r="X36" s="81">
        <v>0</v>
      </c>
      <c r="Y36" s="81">
        <v>0</v>
      </c>
      <c r="Z36" s="81">
        <v>0</v>
      </c>
      <c r="AA36" s="81">
        <v>0</v>
      </c>
      <c r="AB36" s="81">
        <v>0</v>
      </c>
      <c r="AC36" s="81">
        <v>0</v>
      </c>
      <c r="AD36" s="81">
        <v>0</v>
      </c>
      <c r="AE36" s="81">
        <v>0</v>
      </c>
      <c r="AF36" s="81">
        <v>0</v>
      </c>
      <c r="AG36" s="81">
        <v>0</v>
      </c>
      <c r="AH36" s="81">
        <v>0</v>
      </c>
      <c r="AI36" s="81">
        <v>0</v>
      </c>
      <c r="AJ36" s="81">
        <v>0</v>
      </c>
      <c r="AK36" s="81">
        <v>0</v>
      </c>
      <c r="AL36" s="81">
        <v>0</v>
      </c>
      <c r="AM36" s="81">
        <v>0</v>
      </c>
      <c r="AN36" s="81">
        <v>0</v>
      </c>
      <c r="AO36" s="81">
        <v>0</v>
      </c>
      <c r="AP36" s="81">
        <v>0</v>
      </c>
      <c r="AQ36" s="81">
        <v>0</v>
      </c>
      <c r="AR36" s="81">
        <v>0</v>
      </c>
      <c r="AS36" s="81">
        <v>0</v>
      </c>
      <c r="AT36" s="81">
        <v>0</v>
      </c>
      <c r="AU36" s="81">
        <v>0</v>
      </c>
      <c r="AV36" s="81">
        <v>0</v>
      </c>
      <c r="AW36" s="81">
        <v>0</v>
      </c>
      <c r="AX36" s="81">
        <v>0</v>
      </c>
      <c r="AY36" s="81">
        <v>0</v>
      </c>
      <c r="AZ36" s="81">
        <v>0</v>
      </c>
      <c r="BA36" s="81">
        <v>0</v>
      </c>
      <c r="BB36" s="81">
        <v>0</v>
      </c>
      <c r="BC36" s="81">
        <v>0</v>
      </c>
      <c r="BD36" s="81">
        <v>0</v>
      </c>
      <c r="BE36" s="81">
        <v>0</v>
      </c>
      <c r="BF36" s="81">
        <v>0</v>
      </c>
      <c r="BG36" s="81">
        <v>0</v>
      </c>
      <c r="BH36" s="81">
        <v>0</v>
      </c>
      <c r="BI36" s="81">
        <v>0</v>
      </c>
      <c r="BJ36" s="81">
        <v>0</v>
      </c>
      <c r="BK36" s="81">
        <v>0</v>
      </c>
      <c r="BL36" s="81">
        <v>0</v>
      </c>
      <c r="BM36" s="81">
        <v>0</v>
      </c>
      <c r="BN36" s="81">
        <v>0</v>
      </c>
      <c r="BO36" s="81">
        <v>0</v>
      </c>
      <c r="BP36" s="81">
        <v>0</v>
      </c>
      <c r="BQ36" s="81">
        <v>0</v>
      </c>
      <c r="BR36" s="81">
        <v>0</v>
      </c>
      <c r="BS36" s="81">
        <v>0</v>
      </c>
      <c r="BT36" s="81">
        <v>0</v>
      </c>
      <c r="BU36" s="81">
        <v>0</v>
      </c>
      <c r="BV36" s="81">
        <v>0</v>
      </c>
      <c r="BW36" s="81">
        <v>0</v>
      </c>
      <c r="BX36" s="81">
        <v>0</v>
      </c>
      <c r="BY36" s="81">
        <v>0</v>
      </c>
      <c r="BZ36" s="81">
        <v>0</v>
      </c>
      <c r="CA36" s="81">
        <v>0</v>
      </c>
      <c r="CB36" s="81">
        <v>0</v>
      </c>
      <c r="CC36" s="81">
        <v>0</v>
      </c>
      <c r="CD36" s="81">
        <v>0</v>
      </c>
      <c r="CE36" s="81">
        <v>0</v>
      </c>
      <c r="CF36" s="81">
        <v>0</v>
      </c>
      <c r="CG36" s="81">
        <v>0</v>
      </c>
      <c r="CH36" s="81">
        <v>0</v>
      </c>
      <c r="CI36" s="81">
        <v>0</v>
      </c>
      <c r="CJ36" s="81">
        <v>0</v>
      </c>
      <c r="CK36" s="81">
        <v>0</v>
      </c>
      <c r="CL36" s="81">
        <v>0</v>
      </c>
      <c r="CM36" s="81">
        <v>0</v>
      </c>
      <c r="CN36" s="81">
        <v>0</v>
      </c>
      <c r="CO36" s="81">
        <v>0</v>
      </c>
      <c r="CP36" s="81">
        <v>0</v>
      </c>
      <c r="CQ36" s="81">
        <v>0</v>
      </c>
      <c r="CR36" s="81">
        <v>0</v>
      </c>
      <c r="CS36" s="81">
        <v>0</v>
      </c>
      <c r="CT36" s="81">
        <v>0</v>
      </c>
      <c r="CU36" s="81">
        <v>0</v>
      </c>
      <c r="CV36" s="81">
        <v>0</v>
      </c>
      <c r="CW36" s="81">
        <v>0</v>
      </c>
      <c r="CX36" s="81">
        <v>0</v>
      </c>
      <c r="CY36" s="81">
        <v>0</v>
      </c>
      <c r="CZ36" s="81">
        <v>0</v>
      </c>
      <c r="DA36" s="81">
        <v>0</v>
      </c>
      <c r="DB36" s="81">
        <v>0</v>
      </c>
      <c r="DC36" s="81">
        <v>0</v>
      </c>
      <c r="DD36" s="81">
        <v>0</v>
      </c>
      <c r="DE36" s="81">
        <v>0</v>
      </c>
      <c r="DF36" s="81">
        <v>0</v>
      </c>
      <c r="DG36" s="81">
        <v>0</v>
      </c>
      <c r="DH36" s="81">
        <v>0</v>
      </c>
      <c r="DI36" s="81">
        <v>0</v>
      </c>
    </row>
    <row r="37" spans="1:113" ht="19.5" customHeight="1">
      <c r="A37" s="79" t="s">
        <v>92</v>
      </c>
      <c r="B37" s="79" t="s">
        <v>93</v>
      </c>
      <c r="C37" s="79" t="s">
        <v>95</v>
      </c>
      <c r="D37" s="79" t="s">
        <v>96</v>
      </c>
      <c r="E37" s="80">
        <f t="shared" si="0"/>
        <v>5.01</v>
      </c>
      <c r="F37" s="80">
        <v>5.01</v>
      </c>
      <c r="G37" s="80">
        <v>0</v>
      </c>
      <c r="H37" s="80">
        <v>0</v>
      </c>
      <c r="I37" s="80">
        <v>0</v>
      </c>
      <c r="J37" s="80">
        <v>0</v>
      </c>
      <c r="K37" s="80">
        <v>0</v>
      </c>
      <c r="L37" s="80">
        <v>0</v>
      </c>
      <c r="M37" s="80">
        <v>0</v>
      </c>
      <c r="N37" s="80">
        <v>0</v>
      </c>
      <c r="O37" s="81">
        <v>5.01</v>
      </c>
      <c r="P37" s="81">
        <v>0</v>
      </c>
      <c r="Q37" s="81">
        <v>0</v>
      </c>
      <c r="R37" s="81">
        <v>0</v>
      </c>
      <c r="S37" s="81">
        <v>0</v>
      </c>
      <c r="T37" s="81">
        <v>0</v>
      </c>
      <c r="U37" s="81">
        <v>0</v>
      </c>
      <c r="V37" s="81">
        <v>0</v>
      </c>
      <c r="W37" s="81">
        <v>0</v>
      </c>
      <c r="X37" s="81">
        <v>0</v>
      </c>
      <c r="Y37" s="81">
        <v>0</v>
      </c>
      <c r="Z37" s="81">
        <v>0</v>
      </c>
      <c r="AA37" s="81">
        <v>0</v>
      </c>
      <c r="AB37" s="81">
        <v>0</v>
      </c>
      <c r="AC37" s="81">
        <v>0</v>
      </c>
      <c r="AD37" s="81">
        <v>0</v>
      </c>
      <c r="AE37" s="81">
        <v>0</v>
      </c>
      <c r="AF37" s="81">
        <v>0</v>
      </c>
      <c r="AG37" s="81">
        <v>0</v>
      </c>
      <c r="AH37" s="81">
        <v>0</v>
      </c>
      <c r="AI37" s="81">
        <v>0</v>
      </c>
      <c r="AJ37" s="81">
        <v>0</v>
      </c>
      <c r="AK37" s="81">
        <v>0</v>
      </c>
      <c r="AL37" s="81">
        <v>0</v>
      </c>
      <c r="AM37" s="81">
        <v>0</v>
      </c>
      <c r="AN37" s="81">
        <v>0</v>
      </c>
      <c r="AO37" s="81">
        <v>0</v>
      </c>
      <c r="AP37" s="81">
        <v>0</v>
      </c>
      <c r="AQ37" s="81">
        <v>0</v>
      </c>
      <c r="AR37" s="81">
        <v>0</v>
      </c>
      <c r="AS37" s="81">
        <v>0</v>
      </c>
      <c r="AT37" s="81">
        <v>0</v>
      </c>
      <c r="AU37" s="81">
        <v>0</v>
      </c>
      <c r="AV37" s="81">
        <v>0</v>
      </c>
      <c r="AW37" s="81">
        <v>0</v>
      </c>
      <c r="AX37" s="81">
        <v>0</v>
      </c>
      <c r="AY37" s="81">
        <v>0</v>
      </c>
      <c r="AZ37" s="81">
        <v>0</v>
      </c>
      <c r="BA37" s="81">
        <v>0</v>
      </c>
      <c r="BB37" s="81">
        <v>0</v>
      </c>
      <c r="BC37" s="81">
        <v>0</v>
      </c>
      <c r="BD37" s="81">
        <v>0</v>
      </c>
      <c r="BE37" s="81">
        <v>0</v>
      </c>
      <c r="BF37" s="81">
        <v>0</v>
      </c>
      <c r="BG37" s="81">
        <v>0</v>
      </c>
      <c r="BH37" s="81">
        <v>0</v>
      </c>
      <c r="BI37" s="81">
        <v>0</v>
      </c>
      <c r="BJ37" s="81">
        <v>0</v>
      </c>
      <c r="BK37" s="81">
        <v>0</v>
      </c>
      <c r="BL37" s="81">
        <v>0</v>
      </c>
      <c r="BM37" s="81">
        <v>0</v>
      </c>
      <c r="BN37" s="81">
        <v>0</v>
      </c>
      <c r="BO37" s="81">
        <v>0</v>
      </c>
      <c r="BP37" s="81">
        <v>0</v>
      </c>
      <c r="BQ37" s="81">
        <v>0</v>
      </c>
      <c r="BR37" s="81">
        <v>0</v>
      </c>
      <c r="BS37" s="81">
        <v>0</v>
      </c>
      <c r="BT37" s="81">
        <v>0</v>
      </c>
      <c r="BU37" s="81">
        <v>0</v>
      </c>
      <c r="BV37" s="81">
        <v>0</v>
      </c>
      <c r="BW37" s="81">
        <v>0</v>
      </c>
      <c r="BX37" s="81">
        <v>0</v>
      </c>
      <c r="BY37" s="81">
        <v>0</v>
      </c>
      <c r="BZ37" s="81">
        <v>0</v>
      </c>
      <c r="CA37" s="81">
        <v>0</v>
      </c>
      <c r="CB37" s="81">
        <v>0</v>
      </c>
      <c r="CC37" s="81">
        <v>0</v>
      </c>
      <c r="CD37" s="81">
        <v>0</v>
      </c>
      <c r="CE37" s="81">
        <v>0</v>
      </c>
      <c r="CF37" s="81">
        <v>0</v>
      </c>
      <c r="CG37" s="81">
        <v>0</v>
      </c>
      <c r="CH37" s="81">
        <v>0</v>
      </c>
      <c r="CI37" s="81">
        <v>0</v>
      </c>
      <c r="CJ37" s="81">
        <v>0</v>
      </c>
      <c r="CK37" s="81">
        <v>0</v>
      </c>
      <c r="CL37" s="81">
        <v>0</v>
      </c>
      <c r="CM37" s="81">
        <v>0</v>
      </c>
      <c r="CN37" s="81">
        <v>0</v>
      </c>
      <c r="CO37" s="81">
        <v>0</v>
      </c>
      <c r="CP37" s="81">
        <v>0</v>
      </c>
      <c r="CQ37" s="81">
        <v>0</v>
      </c>
      <c r="CR37" s="81">
        <v>0</v>
      </c>
      <c r="CS37" s="81">
        <v>0</v>
      </c>
      <c r="CT37" s="81">
        <v>0</v>
      </c>
      <c r="CU37" s="81">
        <v>0</v>
      </c>
      <c r="CV37" s="81">
        <v>0</v>
      </c>
      <c r="CW37" s="81">
        <v>0</v>
      </c>
      <c r="CX37" s="81">
        <v>0</v>
      </c>
      <c r="CY37" s="81">
        <v>0</v>
      </c>
      <c r="CZ37" s="81">
        <v>0</v>
      </c>
      <c r="DA37" s="81">
        <v>0</v>
      </c>
      <c r="DB37" s="81">
        <v>0</v>
      </c>
      <c r="DC37" s="81">
        <v>0</v>
      </c>
      <c r="DD37" s="81">
        <v>0</v>
      </c>
      <c r="DE37" s="81">
        <v>0</v>
      </c>
      <c r="DF37" s="81">
        <v>0</v>
      </c>
      <c r="DG37" s="81">
        <v>0</v>
      </c>
      <c r="DH37" s="81">
        <v>0</v>
      </c>
      <c r="DI37" s="81">
        <v>0</v>
      </c>
    </row>
    <row r="38" spans="1:113" ht="19.5" customHeight="1">
      <c r="A38" s="79" t="s">
        <v>38</v>
      </c>
      <c r="B38" s="79" t="s">
        <v>38</v>
      </c>
      <c r="C38" s="79" t="s">
        <v>38</v>
      </c>
      <c r="D38" s="79" t="s">
        <v>333</v>
      </c>
      <c r="E38" s="80">
        <f t="shared" si="0"/>
        <v>473.66</v>
      </c>
      <c r="F38" s="80">
        <v>473.66</v>
      </c>
      <c r="G38" s="80">
        <v>0</v>
      </c>
      <c r="H38" s="80">
        <v>239.75</v>
      </c>
      <c r="I38" s="80">
        <v>0</v>
      </c>
      <c r="J38" s="80">
        <v>0</v>
      </c>
      <c r="K38" s="80">
        <v>0</v>
      </c>
      <c r="L38" s="80">
        <v>0</v>
      </c>
      <c r="M38" s="80">
        <v>0</v>
      </c>
      <c r="N38" s="80">
        <v>0</v>
      </c>
      <c r="O38" s="81">
        <v>0</v>
      </c>
      <c r="P38" s="81">
        <v>0</v>
      </c>
      <c r="Q38" s="81">
        <v>233.91</v>
      </c>
      <c r="R38" s="81">
        <v>0</v>
      </c>
      <c r="S38" s="81">
        <v>0</v>
      </c>
      <c r="T38" s="81">
        <v>0</v>
      </c>
      <c r="U38" s="81">
        <v>0</v>
      </c>
      <c r="V38" s="81">
        <v>0</v>
      </c>
      <c r="W38" s="81">
        <v>0</v>
      </c>
      <c r="X38" s="81">
        <v>0</v>
      </c>
      <c r="Y38" s="81">
        <v>0</v>
      </c>
      <c r="Z38" s="81">
        <v>0</v>
      </c>
      <c r="AA38" s="81">
        <v>0</v>
      </c>
      <c r="AB38" s="81">
        <v>0</v>
      </c>
      <c r="AC38" s="81">
        <v>0</v>
      </c>
      <c r="AD38" s="81">
        <v>0</v>
      </c>
      <c r="AE38" s="81">
        <v>0</v>
      </c>
      <c r="AF38" s="81">
        <v>0</v>
      </c>
      <c r="AG38" s="81">
        <v>0</v>
      </c>
      <c r="AH38" s="81">
        <v>0</v>
      </c>
      <c r="AI38" s="81">
        <v>0</v>
      </c>
      <c r="AJ38" s="81">
        <v>0</v>
      </c>
      <c r="AK38" s="81">
        <v>0</v>
      </c>
      <c r="AL38" s="81">
        <v>0</v>
      </c>
      <c r="AM38" s="81">
        <v>0</v>
      </c>
      <c r="AN38" s="81">
        <v>0</v>
      </c>
      <c r="AO38" s="81">
        <v>0</v>
      </c>
      <c r="AP38" s="81">
        <v>0</v>
      </c>
      <c r="AQ38" s="81">
        <v>0</v>
      </c>
      <c r="AR38" s="81">
        <v>0</v>
      </c>
      <c r="AS38" s="81">
        <v>0</v>
      </c>
      <c r="AT38" s="81">
        <v>0</v>
      </c>
      <c r="AU38" s="81">
        <v>0</v>
      </c>
      <c r="AV38" s="81">
        <v>0</v>
      </c>
      <c r="AW38" s="81">
        <v>0</v>
      </c>
      <c r="AX38" s="81">
        <v>0</v>
      </c>
      <c r="AY38" s="81">
        <v>0</v>
      </c>
      <c r="AZ38" s="81">
        <v>0</v>
      </c>
      <c r="BA38" s="81">
        <v>0</v>
      </c>
      <c r="BB38" s="81">
        <v>0</v>
      </c>
      <c r="BC38" s="81">
        <v>0</v>
      </c>
      <c r="BD38" s="81">
        <v>0</v>
      </c>
      <c r="BE38" s="81">
        <v>0</v>
      </c>
      <c r="BF38" s="81">
        <v>0</v>
      </c>
      <c r="BG38" s="81">
        <v>0</v>
      </c>
      <c r="BH38" s="81">
        <v>0</v>
      </c>
      <c r="BI38" s="81">
        <v>0</v>
      </c>
      <c r="BJ38" s="81">
        <v>0</v>
      </c>
      <c r="BK38" s="81">
        <v>0</v>
      </c>
      <c r="BL38" s="81">
        <v>0</v>
      </c>
      <c r="BM38" s="81">
        <v>0</v>
      </c>
      <c r="BN38" s="81">
        <v>0</v>
      </c>
      <c r="BO38" s="81">
        <v>0</v>
      </c>
      <c r="BP38" s="81">
        <v>0</v>
      </c>
      <c r="BQ38" s="81">
        <v>0</v>
      </c>
      <c r="BR38" s="81">
        <v>0</v>
      </c>
      <c r="BS38" s="81">
        <v>0</v>
      </c>
      <c r="BT38" s="81">
        <v>0</v>
      </c>
      <c r="BU38" s="81">
        <v>0</v>
      </c>
      <c r="BV38" s="81">
        <v>0</v>
      </c>
      <c r="BW38" s="81">
        <v>0</v>
      </c>
      <c r="BX38" s="81">
        <v>0</v>
      </c>
      <c r="BY38" s="81">
        <v>0</v>
      </c>
      <c r="BZ38" s="81">
        <v>0</v>
      </c>
      <c r="CA38" s="81">
        <v>0</v>
      </c>
      <c r="CB38" s="81">
        <v>0</v>
      </c>
      <c r="CC38" s="81">
        <v>0</v>
      </c>
      <c r="CD38" s="81">
        <v>0</v>
      </c>
      <c r="CE38" s="81">
        <v>0</v>
      </c>
      <c r="CF38" s="81">
        <v>0</v>
      </c>
      <c r="CG38" s="81">
        <v>0</v>
      </c>
      <c r="CH38" s="81">
        <v>0</v>
      </c>
      <c r="CI38" s="81">
        <v>0</v>
      </c>
      <c r="CJ38" s="81">
        <v>0</v>
      </c>
      <c r="CK38" s="81">
        <v>0</v>
      </c>
      <c r="CL38" s="81">
        <v>0</v>
      </c>
      <c r="CM38" s="81">
        <v>0</v>
      </c>
      <c r="CN38" s="81">
        <v>0</v>
      </c>
      <c r="CO38" s="81">
        <v>0</v>
      </c>
      <c r="CP38" s="81">
        <v>0</v>
      </c>
      <c r="CQ38" s="81">
        <v>0</v>
      </c>
      <c r="CR38" s="81">
        <v>0</v>
      </c>
      <c r="CS38" s="81">
        <v>0</v>
      </c>
      <c r="CT38" s="81">
        <v>0</v>
      </c>
      <c r="CU38" s="81">
        <v>0</v>
      </c>
      <c r="CV38" s="81">
        <v>0</v>
      </c>
      <c r="CW38" s="81">
        <v>0</v>
      </c>
      <c r="CX38" s="81">
        <v>0</v>
      </c>
      <c r="CY38" s="81">
        <v>0</v>
      </c>
      <c r="CZ38" s="81">
        <v>0</v>
      </c>
      <c r="DA38" s="81">
        <v>0</v>
      </c>
      <c r="DB38" s="81">
        <v>0</v>
      </c>
      <c r="DC38" s="81">
        <v>0</v>
      </c>
      <c r="DD38" s="81">
        <v>0</v>
      </c>
      <c r="DE38" s="81">
        <v>0</v>
      </c>
      <c r="DF38" s="81">
        <v>0</v>
      </c>
      <c r="DG38" s="81">
        <v>0</v>
      </c>
      <c r="DH38" s="81">
        <v>0</v>
      </c>
      <c r="DI38" s="81">
        <v>0</v>
      </c>
    </row>
    <row r="39" spans="1:113" ht="19.5" customHeight="1">
      <c r="A39" s="79" t="s">
        <v>38</v>
      </c>
      <c r="B39" s="79" t="s">
        <v>38</v>
      </c>
      <c r="C39" s="79" t="s">
        <v>38</v>
      </c>
      <c r="D39" s="79" t="s">
        <v>334</v>
      </c>
      <c r="E39" s="80">
        <f t="shared" si="0"/>
        <v>473.66</v>
      </c>
      <c r="F39" s="80">
        <v>473.66</v>
      </c>
      <c r="G39" s="80">
        <v>0</v>
      </c>
      <c r="H39" s="80">
        <v>239.75</v>
      </c>
      <c r="I39" s="80">
        <v>0</v>
      </c>
      <c r="J39" s="80">
        <v>0</v>
      </c>
      <c r="K39" s="80">
        <v>0</v>
      </c>
      <c r="L39" s="80">
        <v>0</v>
      </c>
      <c r="M39" s="80">
        <v>0</v>
      </c>
      <c r="N39" s="80">
        <v>0</v>
      </c>
      <c r="O39" s="81">
        <v>0</v>
      </c>
      <c r="P39" s="81">
        <v>0</v>
      </c>
      <c r="Q39" s="81">
        <v>233.91</v>
      </c>
      <c r="R39" s="81">
        <v>0</v>
      </c>
      <c r="S39" s="81">
        <v>0</v>
      </c>
      <c r="T39" s="81">
        <v>0</v>
      </c>
      <c r="U39" s="81">
        <v>0</v>
      </c>
      <c r="V39" s="81">
        <v>0</v>
      </c>
      <c r="W39" s="81">
        <v>0</v>
      </c>
      <c r="X39" s="81">
        <v>0</v>
      </c>
      <c r="Y39" s="81">
        <v>0</v>
      </c>
      <c r="Z39" s="81">
        <v>0</v>
      </c>
      <c r="AA39" s="81">
        <v>0</v>
      </c>
      <c r="AB39" s="81">
        <v>0</v>
      </c>
      <c r="AC39" s="81">
        <v>0</v>
      </c>
      <c r="AD39" s="81">
        <v>0</v>
      </c>
      <c r="AE39" s="81">
        <v>0</v>
      </c>
      <c r="AF39" s="81">
        <v>0</v>
      </c>
      <c r="AG39" s="81">
        <v>0</v>
      </c>
      <c r="AH39" s="81">
        <v>0</v>
      </c>
      <c r="AI39" s="81">
        <v>0</v>
      </c>
      <c r="AJ39" s="81">
        <v>0</v>
      </c>
      <c r="AK39" s="81">
        <v>0</v>
      </c>
      <c r="AL39" s="81">
        <v>0</v>
      </c>
      <c r="AM39" s="81">
        <v>0</v>
      </c>
      <c r="AN39" s="81">
        <v>0</v>
      </c>
      <c r="AO39" s="81">
        <v>0</v>
      </c>
      <c r="AP39" s="81">
        <v>0</v>
      </c>
      <c r="AQ39" s="81">
        <v>0</v>
      </c>
      <c r="AR39" s="81">
        <v>0</v>
      </c>
      <c r="AS39" s="81">
        <v>0</v>
      </c>
      <c r="AT39" s="81">
        <v>0</v>
      </c>
      <c r="AU39" s="81">
        <v>0</v>
      </c>
      <c r="AV39" s="81">
        <v>0</v>
      </c>
      <c r="AW39" s="81">
        <v>0</v>
      </c>
      <c r="AX39" s="81">
        <v>0</v>
      </c>
      <c r="AY39" s="81">
        <v>0</v>
      </c>
      <c r="AZ39" s="81">
        <v>0</v>
      </c>
      <c r="BA39" s="81">
        <v>0</v>
      </c>
      <c r="BB39" s="81">
        <v>0</v>
      </c>
      <c r="BC39" s="81">
        <v>0</v>
      </c>
      <c r="BD39" s="81">
        <v>0</v>
      </c>
      <c r="BE39" s="81">
        <v>0</v>
      </c>
      <c r="BF39" s="81">
        <v>0</v>
      </c>
      <c r="BG39" s="81">
        <v>0</v>
      </c>
      <c r="BH39" s="81">
        <v>0</v>
      </c>
      <c r="BI39" s="81">
        <v>0</v>
      </c>
      <c r="BJ39" s="81">
        <v>0</v>
      </c>
      <c r="BK39" s="81">
        <v>0</v>
      </c>
      <c r="BL39" s="81">
        <v>0</v>
      </c>
      <c r="BM39" s="81">
        <v>0</v>
      </c>
      <c r="BN39" s="81">
        <v>0</v>
      </c>
      <c r="BO39" s="81">
        <v>0</v>
      </c>
      <c r="BP39" s="81">
        <v>0</v>
      </c>
      <c r="BQ39" s="81">
        <v>0</v>
      </c>
      <c r="BR39" s="81">
        <v>0</v>
      </c>
      <c r="BS39" s="81">
        <v>0</v>
      </c>
      <c r="BT39" s="81">
        <v>0</v>
      </c>
      <c r="BU39" s="81">
        <v>0</v>
      </c>
      <c r="BV39" s="81">
        <v>0</v>
      </c>
      <c r="BW39" s="81">
        <v>0</v>
      </c>
      <c r="BX39" s="81">
        <v>0</v>
      </c>
      <c r="BY39" s="81">
        <v>0</v>
      </c>
      <c r="BZ39" s="81">
        <v>0</v>
      </c>
      <c r="CA39" s="81">
        <v>0</v>
      </c>
      <c r="CB39" s="81">
        <v>0</v>
      </c>
      <c r="CC39" s="81">
        <v>0</v>
      </c>
      <c r="CD39" s="81">
        <v>0</v>
      </c>
      <c r="CE39" s="81">
        <v>0</v>
      </c>
      <c r="CF39" s="81">
        <v>0</v>
      </c>
      <c r="CG39" s="81">
        <v>0</v>
      </c>
      <c r="CH39" s="81">
        <v>0</v>
      </c>
      <c r="CI39" s="81">
        <v>0</v>
      </c>
      <c r="CJ39" s="81">
        <v>0</v>
      </c>
      <c r="CK39" s="81">
        <v>0</v>
      </c>
      <c r="CL39" s="81">
        <v>0</v>
      </c>
      <c r="CM39" s="81">
        <v>0</v>
      </c>
      <c r="CN39" s="81">
        <v>0</v>
      </c>
      <c r="CO39" s="81">
        <v>0</v>
      </c>
      <c r="CP39" s="81">
        <v>0</v>
      </c>
      <c r="CQ39" s="81">
        <v>0</v>
      </c>
      <c r="CR39" s="81">
        <v>0</v>
      </c>
      <c r="CS39" s="81">
        <v>0</v>
      </c>
      <c r="CT39" s="81">
        <v>0</v>
      </c>
      <c r="CU39" s="81">
        <v>0</v>
      </c>
      <c r="CV39" s="81">
        <v>0</v>
      </c>
      <c r="CW39" s="81">
        <v>0</v>
      </c>
      <c r="CX39" s="81">
        <v>0</v>
      </c>
      <c r="CY39" s="81">
        <v>0</v>
      </c>
      <c r="CZ39" s="81">
        <v>0</v>
      </c>
      <c r="DA39" s="81">
        <v>0</v>
      </c>
      <c r="DB39" s="81">
        <v>0</v>
      </c>
      <c r="DC39" s="81">
        <v>0</v>
      </c>
      <c r="DD39" s="81">
        <v>0</v>
      </c>
      <c r="DE39" s="81">
        <v>0</v>
      </c>
      <c r="DF39" s="81">
        <v>0</v>
      </c>
      <c r="DG39" s="81">
        <v>0</v>
      </c>
      <c r="DH39" s="81">
        <v>0</v>
      </c>
      <c r="DI39" s="81">
        <v>0</v>
      </c>
    </row>
    <row r="40" spans="1:113" ht="19.5" customHeight="1">
      <c r="A40" s="79" t="s">
        <v>97</v>
      </c>
      <c r="B40" s="79" t="s">
        <v>84</v>
      </c>
      <c r="C40" s="79" t="s">
        <v>85</v>
      </c>
      <c r="D40" s="79" t="s">
        <v>98</v>
      </c>
      <c r="E40" s="80">
        <f t="shared" si="0"/>
        <v>233.91</v>
      </c>
      <c r="F40" s="80">
        <v>233.91</v>
      </c>
      <c r="G40" s="80">
        <v>0</v>
      </c>
      <c r="H40" s="80">
        <v>0</v>
      </c>
      <c r="I40" s="80">
        <v>0</v>
      </c>
      <c r="J40" s="80">
        <v>0</v>
      </c>
      <c r="K40" s="80">
        <v>0</v>
      </c>
      <c r="L40" s="80">
        <v>0</v>
      </c>
      <c r="M40" s="80">
        <v>0</v>
      </c>
      <c r="N40" s="80">
        <v>0</v>
      </c>
      <c r="O40" s="81">
        <v>0</v>
      </c>
      <c r="P40" s="81">
        <v>0</v>
      </c>
      <c r="Q40" s="81">
        <v>233.91</v>
      </c>
      <c r="R40" s="81">
        <v>0</v>
      </c>
      <c r="S40" s="81">
        <v>0</v>
      </c>
      <c r="T40" s="81">
        <v>0</v>
      </c>
      <c r="U40" s="81">
        <v>0</v>
      </c>
      <c r="V40" s="81">
        <v>0</v>
      </c>
      <c r="W40" s="81">
        <v>0</v>
      </c>
      <c r="X40" s="81">
        <v>0</v>
      </c>
      <c r="Y40" s="81">
        <v>0</v>
      </c>
      <c r="Z40" s="81">
        <v>0</v>
      </c>
      <c r="AA40" s="81">
        <v>0</v>
      </c>
      <c r="AB40" s="81">
        <v>0</v>
      </c>
      <c r="AC40" s="81">
        <v>0</v>
      </c>
      <c r="AD40" s="81">
        <v>0</v>
      </c>
      <c r="AE40" s="81">
        <v>0</v>
      </c>
      <c r="AF40" s="81">
        <v>0</v>
      </c>
      <c r="AG40" s="81">
        <v>0</v>
      </c>
      <c r="AH40" s="81">
        <v>0</v>
      </c>
      <c r="AI40" s="81">
        <v>0</v>
      </c>
      <c r="AJ40" s="81">
        <v>0</v>
      </c>
      <c r="AK40" s="81">
        <v>0</v>
      </c>
      <c r="AL40" s="81">
        <v>0</v>
      </c>
      <c r="AM40" s="81">
        <v>0</v>
      </c>
      <c r="AN40" s="81">
        <v>0</v>
      </c>
      <c r="AO40" s="81">
        <v>0</v>
      </c>
      <c r="AP40" s="81">
        <v>0</v>
      </c>
      <c r="AQ40" s="81">
        <v>0</v>
      </c>
      <c r="AR40" s="81">
        <v>0</v>
      </c>
      <c r="AS40" s="81">
        <v>0</v>
      </c>
      <c r="AT40" s="81">
        <v>0</v>
      </c>
      <c r="AU40" s="81">
        <v>0</v>
      </c>
      <c r="AV40" s="81">
        <v>0</v>
      </c>
      <c r="AW40" s="81">
        <v>0</v>
      </c>
      <c r="AX40" s="81">
        <v>0</v>
      </c>
      <c r="AY40" s="81">
        <v>0</v>
      </c>
      <c r="AZ40" s="81">
        <v>0</v>
      </c>
      <c r="BA40" s="81">
        <v>0</v>
      </c>
      <c r="BB40" s="81">
        <v>0</v>
      </c>
      <c r="BC40" s="81">
        <v>0</v>
      </c>
      <c r="BD40" s="81">
        <v>0</v>
      </c>
      <c r="BE40" s="81">
        <v>0</v>
      </c>
      <c r="BF40" s="81">
        <v>0</v>
      </c>
      <c r="BG40" s="81">
        <v>0</v>
      </c>
      <c r="BH40" s="81">
        <v>0</v>
      </c>
      <c r="BI40" s="81">
        <v>0</v>
      </c>
      <c r="BJ40" s="81">
        <v>0</v>
      </c>
      <c r="BK40" s="81">
        <v>0</v>
      </c>
      <c r="BL40" s="81">
        <v>0</v>
      </c>
      <c r="BM40" s="81">
        <v>0</v>
      </c>
      <c r="BN40" s="81">
        <v>0</v>
      </c>
      <c r="BO40" s="81">
        <v>0</v>
      </c>
      <c r="BP40" s="81">
        <v>0</v>
      </c>
      <c r="BQ40" s="81">
        <v>0</v>
      </c>
      <c r="BR40" s="81">
        <v>0</v>
      </c>
      <c r="BS40" s="81">
        <v>0</v>
      </c>
      <c r="BT40" s="81">
        <v>0</v>
      </c>
      <c r="BU40" s="81">
        <v>0</v>
      </c>
      <c r="BV40" s="81">
        <v>0</v>
      </c>
      <c r="BW40" s="81">
        <v>0</v>
      </c>
      <c r="BX40" s="81">
        <v>0</v>
      </c>
      <c r="BY40" s="81">
        <v>0</v>
      </c>
      <c r="BZ40" s="81">
        <v>0</v>
      </c>
      <c r="CA40" s="81">
        <v>0</v>
      </c>
      <c r="CB40" s="81">
        <v>0</v>
      </c>
      <c r="CC40" s="81">
        <v>0</v>
      </c>
      <c r="CD40" s="81">
        <v>0</v>
      </c>
      <c r="CE40" s="81">
        <v>0</v>
      </c>
      <c r="CF40" s="81">
        <v>0</v>
      </c>
      <c r="CG40" s="81">
        <v>0</v>
      </c>
      <c r="CH40" s="81">
        <v>0</v>
      </c>
      <c r="CI40" s="81">
        <v>0</v>
      </c>
      <c r="CJ40" s="81">
        <v>0</v>
      </c>
      <c r="CK40" s="81">
        <v>0</v>
      </c>
      <c r="CL40" s="81">
        <v>0</v>
      </c>
      <c r="CM40" s="81">
        <v>0</v>
      </c>
      <c r="CN40" s="81">
        <v>0</v>
      </c>
      <c r="CO40" s="81">
        <v>0</v>
      </c>
      <c r="CP40" s="81">
        <v>0</v>
      </c>
      <c r="CQ40" s="81">
        <v>0</v>
      </c>
      <c r="CR40" s="81">
        <v>0</v>
      </c>
      <c r="CS40" s="81">
        <v>0</v>
      </c>
      <c r="CT40" s="81">
        <v>0</v>
      </c>
      <c r="CU40" s="81">
        <v>0</v>
      </c>
      <c r="CV40" s="81">
        <v>0</v>
      </c>
      <c r="CW40" s="81">
        <v>0</v>
      </c>
      <c r="CX40" s="81">
        <v>0</v>
      </c>
      <c r="CY40" s="81">
        <v>0</v>
      </c>
      <c r="CZ40" s="81">
        <v>0</v>
      </c>
      <c r="DA40" s="81">
        <v>0</v>
      </c>
      <c r="DB40" s="81">
        <v>0</v>
      </c>
      <c r="DC40" s="81">
        <v>0</v>
      </c>
      <c r="DD40" s="81">
        <v>0</v>
      </c>
      <c r="DE40" s="81">
        <v>0</v>
      </c>
      <c r="DF40" s="81">
        <v>0</v>
      </c>
      <c r="DG40" s="81">
        <v>0</v>
      </c>
      <c r="DH40" s="81">
        <v>0</v>
      </c>
      <c r="DI40" s="81">
        <v>0</v>
      </c>
    </row>
    <row r="41" spans="1:113" ht="19.5" customHeight="1">
      <c r="A41" s="79" t="s">
        <v>97</v>
      </c>
      <c r="B41" s="79" t="s">
        <v>84</v>
      </c>
      <c r="C41" s="79" t="s">
        <v>95</v>
      </c>
      <c r="D41" s="79" t="s">
        <v>103</v>
      </c>
      <c r="E41" s="80">
        <f t="shared" si="0"/>
        <v>239.75</v>
      </c>
      <c r="F41" s="80">
        <v>239.75</v>
      </c>
      <c r="G41" s="80">
        <v>0</v>
      </c>
      <c r="H41" s="80">
        <v>239.75</v>
      </c>
      <c r="I41" s="80">
        <v>0</v>
      </c>
      <c r="J41" s="80">
        <v>0</v>
      </c>
      <c r="K41" s="80">
        <v>0</v>
      </c>
      <c r="L41" s="80">
        <v>0</v>
      </c>
      <c r="M41" s="80">
        <v>0</v>
      </c>
      <c r="N41" s="80">
        <v>0</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c r="AN41" s="81">
        <v>0</v>
      </c>
      <c r="AO41" s="81">
        <v>0</v>
      </c>
      <c r="AP41" s="81">
        <v>0</v>
      </c>
      <c r="AQ41" s="81">
        <v>0</v>
      </c>
      <c r="AR41" s="81">
        <v>0</v>
      </c>
      <c r="AS41" s="81">
        <v>0</v>
      </c>
      <c r="AT41" s="81">
        <v>0</v>
      </c>
      <c r="AU41" s="81">
        <v>0</v>
      </c>
      <c r="AV41" s="81">
        <v>0</v>
      </c>
      <c r="AW41" s="81">
        <v>0</v>
      </c>
      <c r="AX41" s="81">
        <v>0</v>
      </c>
      <c r="AY41" s="81">
        <v>0</v>
      </c>
      <c r="AZ41" s="81">
        <v>0</v>
      </c>
      <c r="BA41" s="81">
        <v>0</v>
      </c>
      <c r="BB41" s="81">
        <v>0</v>
      </c>
      <c r="BC41" s="81">
        <v>0</v>
      </c>
      <c r="BD41" s="81">
        <v>0</v>
      </c>
      <c r="BE41" s="81">
        <v>0</v>
      </c>
      <c r="BF41" s="81">
        <v>0</v>
      </c>
      <c r="BG41" s="81">
        <v>0</v>
      </c>
      <c r="BH41" s="81">
        <v>0</v>
      </c>
      <c r="BI41" s="81">
        <v>0</v>
      </c>
      <c r="BJ41" s="81">
        <v>0</v>
      </c>
      <c r="BK41" s="81">
        <v>0</v>
      </c>
      <c r="BL41" s="81">
        <v>0</v>
      </c>
      <c r="BM41" s="81">
        <v>0</v>
      </c>
      <c r="BN41" s="81">
        <v>0</v>
      </c>
      <c r="BO41" s="81">
        <v>0</v>
      </c>
      <c r="BP41" s="81">
        <v>0</v>
      </c>
      <c r="BQ41" s="81">
        <v>0</v>
      </c>
      <c r="BR41" s="81">
        <v>0</v>
      </c>
      <c r="BS41" s="81">
        <v>0</v>
      </c>
      <c r="BT41" s="81">
        <v>0</v>
      </c>
      <c r="BU41" s="81">
        <v>0</v>
      </c>
      <c r="BV41" s="81">
        <v>0</v>
      </c>
      <c r="BW41" s="81">
        <v>0</v>
      </c>
      <c r="BX41" s="81">
        <v>0</v>
      </c>
      <c r="BY41" s="81">
        <v>0</v>
      </c>
      <c r="BZ41" s="81">
        <v>0</v>
      </c>
      <c r="CA41" s="81">
        <v>0</v>
      </c>
      <c r="CB41" s="81">
        <v>0</v>
      </c>
      <c r="CC41" s="81">
        <v>0</v>
      </c>
      <c r="CD41" s="81">
        <v>0</v>
      </c>
      <c r="CE41" s="81">
        <v>0</v>
      </c>
      <c r="CF41" s="81">
        <v>0</v>
      </c>
      <c r="CG41" s="81">
        <v>0</v>
      </c>
      <c r="CH41" s="81">
        <v>0</v>
      </c>
      <c r="CI41" s="81">
        <v>0</v>
      </c>
      <c r="CJ41" s="81">
        <v>0</v>
      </c>
      <c r="CK41" s="81">
        <v>0</v>
      </c>
      <c r="CL41" s="81">
        <v>0</v>
      </c>
      <c r="CM41" s="81">
        <v>0</v>
      </c>
      <c r="CN41" s="81">
        <v>0</v>
      </c>
      <c r="CO41" s="81">
        <v>0</v>
      </c>
      <c r="CP41" s="81">
        <v>0</v>
      </c>
      <c r="CQ41" s="81">
        <v>0</v>
      </c>
      <c r="CR41" s="81">
        <v>0</v>
      </c>
      <c r="CS41" s="81">
        <v>0</v>
      </c>
      <c r="CT41" s="81">
        <v>0</v>
      </c>
      <c r="CU41" s="81">
        <v>0</v>
      </c>
      <c r="CV41" s="81">
        <v>0</v>
      </c>
      <c r="CW41" s="81">
        <v>0</v>
      </c>
      <c r="CX41" s="81">
        <v>0</v>
      </c>
      <c r="CY41" s="81">
        <v>0</v>
      </c>
      <c r="CZ41" s="81">
        <v>0</v>
      </c>
      <c r="DA41" s="81">
        <v>0</v>
      </c>
      <c r="DB41" s="81">
        <v>0</v>
      </c>
      <c r="DC41" s="81">
        <v>0</v>
      </c>
      <c r="DD41" s="81">
        <v>0</v>
      </c>
      <c r="DE41" s="81">
        <v>0</v>
      </c>
      <c r="DF41" s="81">
        <v>0</v>
      </c>
      <c r="DG41" s="81">
        <v>0</v>
      </c>
      <c r="DH41" s="81">
        <v>0</v>
      </c>
      <c r="DI41" s="81">
        <v>0</v>
      </c>
    </row>
  </sheetData>
  <sheetProtection/>
  <mergeCells count="123">
    <mergeCell ref="DF5:DF6"/>
    <mergeCell ref="DG5:DG6"/>
    <mergeCell ref="DH5:DH6"/>
    <mergeCell ref="DI5:DI6"/>
    <mergeCell ref="DB5:DB6"/>
    <mergeCell ref="DC5:DC6"/>
    <mergeCell ref="DD5:DD6"/>
    <mergeCell ref="DE5:DE6"/>
    <mergeCell ref="CX5:CX6"/>
    <mergeCell ref="CY5:CY6"/>
    <mergeCell ref="CZ5:CZ6"/>
    <mergeCell ref="DA5:DA6"/>
    <mergeCell ref="CT5:CT6"/>
    <mergeCell ref="CU5:CU6"/>
    <mergeCell ref="CV5:CV6"/>
    <mergeCell ref="CW5:CW6"/>
    <mergeCell ref="CL5:CL6"/>
    <mergeCell ref="CM5:CM6"/>
    <mergeCell ref="CN5:CN6"/>
    <mergeCell ref="CO5:CO6"/>
    <mergeCell ref="CP5:CP6"/>
    <mergeCell ref="CQ5:CQ6"/>
    <mergeCell ref="CR5:CR6"/>
    <mergeCell ref="CS5:CS6"/>
    <mergeCell ref="CD5:CD6"/>
    <mergeCell ref="CE5:CE6"/>
    <mergeCell ref="CF5:CF6"/>
    <mergeCell ref="CG5:CG6"/>
    <mergeCell ref="CH5:CH6"/>
    <mergeCell ref="CI5:CI6"/>
    <mergeCell ref="CK5:CK6"/>
    <mergeCell ref="CJ5:CJ6"/>
    <mergeCell ref="BV5:BV6"/>
    <mergeCell ref="BW5:BW6"/>
    <mergeCell ref="BX5:BX6"/>
    <mergeCell ref="BY5:BY6"/>
    <mergeCell ref="BZ5:BZ6"/>
    <mergeCell ref="CA5:CA6"/>
    <mergeCell ref="CB5:CB6"/>
    <mergeCell ref="CC5:CC6"/>
    <mergeCell ref="BN5:BN6"/>
    <mergeCell ref="BO5:BO6"/>
    <mergeCell ref="BP5:BP6"/>
    <mergeCell ref="BQ5:BQ6"/>
    <mergeCell ref="BR5:BR6"/>
    <mergeCell ref="BS5:BS6"/>
    <mergeCell ref="BU5:BU6"/>
    <mergeCell ref="BT5:BT6"/>
    <mergeCell ref="BF5:BF6"/>
    <mergeCell ref="BG5:BG6"/>
    <mergeCell ref="BH5:BH6"/>
    <mergeCell ref="BI5:BI6"/>
    <mergeCell ref="BJ5:BJ6"/>
    <mergeCell ref="BK5:BK6"/>
    <mergeCell ref="BL5:BL6"/>
    <mergeCell ref="BM5:BM6"/>
    <mergeCell ref="AX5:AX6"/>
    <mergeCell ref="AY5:AY6"/>
    <mergeCell ref="AZ5:AZ6"/>
    <mergeCell ref="BA5:BA6"/>
    <mergeCell ref="BB5:BB6"/>
    <mergeCell ref="BC5:BC6"/>
    <mergeCell ref="BE5:BE6"/>
    <mergeCell ref="BD5:BD6"/>
    <mergeCell ref="AP5:AP6"/>
    <mergeCell ref="AQ5:AQ6"/>
    <mergeCell ref="AR5:AR6"/>
    <mergeCell ref="AS5:AS6"/>
    <mergeCell ref="AT5:AT6"/>
    <mergeCell ref="AU5:AU6"/>
    <mergeCell ref="AV5:AV6"/>
    <mergeCell ref="AW5:AW6"/>
    <mergeCell ref="AH5:AH6"/>
    <mergeCell ref="AI5:AI6"/>
    <mergeCell ref="AJ5:AJ6"/>
    <mergeCell ref="AK5:AK6"/>
    <mergeCell ref="AL5:AL6"/>
    <mergeCell ref="AM5:AM6"/>
    <mergeCell ref="AO5:AO6"/>
    <mergeCell ref="AN5:AN6"/>
    <mergeCell ref="Z5:Z6"/>
    <mergeCell ref="AA5:AA6"/>
    <mergeCell ref="AB5:AB6"/>
    <mergeCell ref="AC5:AC6"/>
    <mergeCell ref="AD5:AD6"/>
    <mergeCell ref="AE5:AE6"/>
    <mergeCell ref="AF5:AF6"/>
    <mergeCell ref="AG5:AG6"/>
    <mergeCell ref="R5:R6"/>
    <mergeCell ref="S5:S6"/>
    <mergeCell ref="T5:T6"/>
    <mergeCell ref="U5:U6"/>
    <mergeCell ref="V5:V6"/>
    <mergeCell ref="W5:W6"/>
    <mergeCell ref="Y5:Y6"/>
    <mergeCell ref="X5:X6"/>
    <mergeCell ref="DD4:DI4"/>
    <mergeCell ref="A2:DI2"/>
    <mergeCell ref="T4:AU4"/>
    <mergeCell ref="AV4:BG4"/>
    <mergeCell ref="BH4:BL4"/>
    <mergeCell ref="BM4:BY4"/>
    <mergeCell ref="BZ4:CQ4"/>
    <mergeCell ref="CR4:CT4"/>
    <mergeCell ref="CU4:CZ4"/>
    <mergeCell ref="DA4:DC4"/>
    <mergeCell ref="F5:F6"/>
    <mergeCell ref="G5:G6"/>
    <mergeCell ref="H5:H6"/>
    <mergeCell ref="I5:I6"/>
    <mergeCell ref="J5:J6"/>
    <mergeCell ref="D5:D6"/>
    <mergeCell ref="E4:E6"/>
    <mergeCell ref="A4:D4"/>
    <mergeCell ref="L5:L6"/>
    <mergeCell ref="M5:M6"/>
    <mergeCell ref="F4:S4"/>
    <mergeCell ref="K5:K6"/>
    <mergeCell ref="N5:N6"/>
    <mergeCell ref="O5:O6"/>
    <mergeCell ref="P5:P6"/>
    <mergeCell ref="Q5:Q6"/>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59"/>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0"/>
      <c r="B1" s="10"/>
      <c r="C1" s="10"/>
      <c r="D1" s="82"/>
      <c r="E1" s="10"/>
      <c r="F1" s="10"/>
      <c r="G1" s="8" t="s">
        <v>335</v>
      </c>
    </row>
    <row r="2" spans="1:7" ht="25.5" customHeight="1">
      <c r="A2" s="91" t="s">
        <v>336</v>
      </c>
      <c r="B2" s="91"/>
      <c r="C2" s="91"/>
      <c r="D2" s="91"/>
      <c r="E2" s="91"/>
      <c r="F2" s="91"/>
      <c r="G2" s="91"/>
    </row>
    <row r="3" spans="1:7" ht="19.5" customHeight="1">
      <c r="A3" s="31" t="s">
        <v>0</v>
      </c>
      <c r="B3" s="31"/>
      <c r="C3" s="31"/>
      <c r="D3" s="31"/>
      <c r="E3" s="32"/>
      <c r="F3" s="32"/>
      <c r="G3" s="11" t="s">
        <v>5</v>
      </c>
    </row>
    <row r="4" spans="1:7" ht="19.5" customHeight="1">
      <c r="A4" s="130" t="s">
        <v>337</v>
      </c>
      <c r="B4" s="142"/>
      <c r="C4" s="142"/>
      <c r="D4" s="131"/>
      <c r="E4" s="100" t="s">
        <v>134</v>
      </c>
      <c r="F4" s="96"/>
      <c r="G4" s="96"/>
    </row>
    <row r="5" spans="1:7" ht="19.5" customHeight="1">
      <c r="A5" s="101" t="s">
        <v>68</v>
      </c>
      <c r="B5" s="103"/>
      <c r="C5" s="135" t="s">
        <v>69</v>
      </c>
      <c r="D5" s="110" t="s">
        <v>237</v>
      </c>
      <c r="E5" s="96" t="s">
        <v>58</v>
      </c>
      <c r="F5" s="94" t="s">
        <v>338</v>
      </c>
      <c r="G5" s="144" t="s">
        <v>339</v>
      </c>
    </row>
    <row r="6" spans="1:7" ht="33.75" customHeight="1">
      <c r="A6" s="36" t="s">
        <v>78</v>
      </c>
      <c r="B6" s="38" t="s">
        <v>79</v>
      </c>
      <c r="C6" s="123"/>
      <c r="D6" s="143"/>
      <c r="E6" s="97"/>
      <c r="F6" s="95"/>
      <c r="G6" s="141"/>
    </row>
    <row r="7" spans="1:7" ht="19.5" customHeight="1">
      <c r="A7" s="41" t="s">
        <v>38</v>
      </c>
      <c r="B7" s="79" t="s">
        <v>38</v>
      </c>
      <c r="C7" s="83" t="s">
        <v>38</v>
      </c>
      <c r="D7" s="41" t="s">
        <v>58</v>
      </c>
      <c r="E7" s="42">
        <f aca="true" t="shared" si="0" ref="E7:E38">SUM(F7:G7)</f>
        <v>3673.48</v>
      </c>
      <c r="F7" s="42">
        <v>3014.92</v>
      </c>
      <c r="G7" s="43">
        <v>658.56</v>
      </c>
    </row>
    <row r="8" spans="1:7" ht="19.5" customHeight="1">
      <c r="A8" s="41" t="s">
        <v>38</v>
      </c>
      <c r="B8" s="79" t="s">
        <v>38</v>
      </c>
      <c r="C8" s="83" t="s">
        <v>38</v>
      </c>
      <c r="D8" s="41" t="s">
        <v>81</v>
      </c>
      <c r="E8" s="42">
        <f t="shared" si="0"/>
        <v>409.6</v>
      </c>
      <c r="F8" s="42">
        <v>209.61</v>
      </c>
      <c r="G8" s="43">
        <v>199.99</v>
      </c>
    </row>
    <row r="9" spans="1:7" ht="19.5" customHeight="1">
      <c r="A9" s="41" t="s">
        <v>38</v>
      </c>
      <c r="B9" s="79" t="s">
        <v>38</v>
      </c>
      <c r="C9" s="83" t="s">
        <v>38</v>
      </c>
      <c r="D9" s="41" t="s">
        <v>82</v>
      </c>
      <c r="E9" s="42">
        <f t="shared" si="0"/>
        <v>409.6</v>
      </c>
      <c r="F9" s="42">
        <v>209.61</v>
      </c>
      <c r="G9" s="43">
        <v>199.99</v>
      </c>
    </row>
    <row r="10" spans="1:7" ht="19.5" customHeight="1">
      <c r="A10" s="41" t="s">
        <v>38</v>
      </c>
      <c r="B10" s="79" t="s">
        <v>38</v>
      </c>
      <c r="C10" s="83" t="s">
        <v>38</v>
      </c>
      <c r="D10" s="41" t="s">
        <v>340</v>
      </c>
      <c r="E10" s="42">
        <f t="shared" si="0"/>
        <v>209.56</v>
      </c>
      <c r="F10" s="42">
        <v>209.56</v>
      </c>
      <c r="G10" s="43">
        <v>0</v>
      </c>
    </row>
    <row r="11" spans="1:7" ht="19.5" customHeight="1">
      <c r="A11" s="41" t="s">
        <v>341</v>
      </c>
      <c r="B11" s="79" t="s">
        <v>85</v>
      </c>
      <c r="C11" s="83" t="s">
        <v>86</v>
      </c>
      <c r="D11" s="41" t="s">
        <v>342</v>
      </c>
      <c r="E11" s="42">
        <f t="shared" si="0"/>
        <v>73.64</v>
      </c>
      <c r="F11" s="42">
        <v>73.64</v>
      </c>
      <c r="G11" s="43">
        <v>0</v>
      </c>
    </row>
    <row r="12" spans="1:7" ht="19.5" customHeight="1">
      <c r="A12" s="41" t="s">
        <v>341</v>
      </c>
      <c r="B12" s="79" t="s">
        <v>84</v>
      </c>
      <c r="C12" s="83" t="s">
        <v>86</v>
      </c>
      <c r="D12" s="41" t="s">
        <v>343</v>
      </c>
      <c r="E12" s="42">
        <f t="shared" si="0"/>
        <v>61.47</v>
      </c>
      <c r="F12" s="42">
        <v>61.47</v>
      </c>
      <c r="G12" s="43">
        <v>0</v>
      </c>
    </row>
    <row r="13" spans="1:7" ht="19.5" customHeight="1">
      <c r="A13" s="41" t="s">
        <v>341</v>
      </c>
      <c r="B13" s="79" t="s">
        <v>95</v>
      </c>
      <c r="C13" s="83" t="s">
        <v>86</v>
      </c>
      <c r="D13" s="41" t="s">
        <v>344</v>
      </c>
      <c r="E13" s="42">
        <f t="shared" si="0"/>
        <v>5.97</v>
      </c>
      <c r="F13" s="42">
        <v>5.97</v>
      </c>
      <c r="G13" s="43">
        <v>0</v>
      </c>
    </row>
    <row r="14" spans="1:7" ht="19.5" customHeight="1">
      <c r="A14" s="41" t="s">
        <v>341</v>
      </c>
      <c r="B14" s="79" t="s">
        <v>107</v>
      </c>
      <c r="C14" s="83" t="s">
        <v>86</v>
      </c>
      <c r="D14" s="41" t="s">
        <v>345</v>
      </c>
      <c r="E14" s="42">
        <f t="shared" si="0"/>
        <v>22.58</v>
      </c>
      <c r="F14" s="42">
        <v>22.58</v>
      </c>
      <c r="G14" s="43">
        <v>0</v>
      </c>
    </row>
    <row r="15" spans="1:7" ht="19.5" customHeight="1">
      <c r="A15" s="41" t="s">
        <v>341</v>
      </c>
      <c r="B15" s="79" t="s">
        <v>346</v>
      </c>
      <c r="C15" s="83" t="s">
        <v>86</v>
      </c>
      <c r="D15" s="41" t="s">
        <v>347</v>
      </c>
      <c r="E15" s="42">
        <f t="shared" si="0"/>
        <v>17.18</v>
      </c>
      <c r="F15" s="42">
        <v>17.18</v>
      </c>
      <c r="G15" s="43">
        <v>0</v>
      </c>
    </row>
    <row r="16" spans="1:7" ht="19.5" customHeight="1">
      <c r="A16" s="41" t="s">
        <v>341</v>
      </c>
      <c r="B16" s="79" t="s">
        <v>93</v>
      </c>
      <c r="C16" s="83" t="s">
        <v>86</v>
      </c>
      <c r="D16" s="41" t="s">
        <v>348</v>
      </c>
      <c r="E16" s="42">
        <f t="shared" si="0"/>
        <v>5.01</v>
      </c>
      <c r="F16" s="42">
        <v>5.01</v>
      </c>
      <c r="G16" s="43">
        <v>0</v>
      </c>
    </row>
    <row r="17" spans="1:7" ht="19.5" customHeight="1">
      <c r="A17" s="41" t="s">
        <v>341</v>
      </c>
      <c r="B17" s="79" t="s">
        <v>349</v>
      </c>
      <c r="C17" s="83" t="s">
        <v>86</v>
      </c>
      <c r="D17" s="41" t="s">
        <v>196</v>
      </c>
      <c r="E17" s="42">
        <f t="shared" si="0"/>
        <v>22.91</v>
      </c>
      <c r="F17" s="42">
        <v>22.91</v>
      </c>
      <c r="G17" s="43">
        <v>0</v>
      </c>
    </row>
    <row r="18" spans="1:7" ht="19.5" customHeight="1">
      <c r="A18" s="41" t="s">
        <v>341</v>
      </c>
      <c r="B18" s="79" t="s">
        <v>110</v>
      </c>
      <c r="C18" s="83" t="s">
        <v>86</v>
      </c>
      <c r="D18" s="41" t="s">
        <v>197</v>
      </c>
      <c r="E18" s="42">
        <f t="shared" si="0"/>
        <v>0.8</v>
      </c>
      <c r="F18" s="42">
        <v>0.8</v>
      </c>
      <c r="G18" s="43">
        <v>0</v>
      </c>
    </row>
    <row r="19" spans="1:7" ht="19.5" customHeight="1">
      <c r="A19" s="41" t="s">
        <v>38</v>
      </c>
      <c r="B19" s="79" t="s">
        <v>38</v>
      </c>
      <c r="C19" s="83" t="s">
        <v>38</v>
      </c>
      <c r="D19" s="41" t="s">
        <v>350</v>
      </c>
      <c r="E19" s="42">
        <f t="shared" si="0"/>
        <v>199.99</v>
      </c>
      <c r="F19" s="42">
        <v>0</v>
      </c>
      <c r="G19" s="43">
        <v>199.99</v>
      </c>
    </row>
    <row r="20" spans="1:7" ht="19.5" customHeight="1">
      <c r="A20" s="41" t="s">
        <v>351</v>
      </c>
      <c r="B20" s="79" t="s">
        <v>85</v>
      </c>
      <c r="C20" s="83" t="s">
        <v>86</v>
      </c>
      <c r="D20" s="41" t="s">
        <v>352</v>
      </c>
      <c r="E20" s="42">
        <f t="shared" si="0"/>
        <v>15.45</v>
      </c>
      <c r="F20" s="42">
        <v>0</v>
      </c>
      <c r="G20" s="43">
        <v>15.45</v>
      </c>
    </row>
    <row r="21" spans="1:7" ht="19.5" customHeight="1">
      <c r="A21" s="41" t="s">
        <v>351</v>
      </c>
      <c r="B21" s="79" t="s">
        <v>84</v>
      </c>
      <c r="C21" s="83" t="s">
        <v>86</v>
      </c>
      <c r="D21" s="41" t="s">
        <v>353</v>
      </c>
      <c r="E21" s="42">
        <f t="shared" si="0"/>
        <v>2</v>
      </c>
      <c r="F21" s="42">
        <v>0</v>
      </c>
      <c r="G21" s="43">
        <v>2</v>
      </c>
    </row>
    <row r="22" spans="1:7" ht="19.5" customHeight="1">
      <c r="A22" s="41" t="s">
        <v>351</v>
      </c>
      <c r="B22" s="79" t="s">
        <v>119</v>
      </c>
      <c r="C22" s="83" t="s">
        <v>86</v>
      </c>
      <c r="D22" s="41" t="s">
        <v>354</v>
      </c>
      <c r="E22" s="42">
        <f t="shared" si="0"/>
        <v>0.05</v>
      </c>
      <c r="F22" s="42">
        <v>0</v>
      </c>
      <c r="G22" s="43">
        <v>0.05</v>
      </c>
    </row>
    <row r="23" spans="1:7" ht="19.5" customHeight="1">
      <c r="A23" s="41" t="s">
        <v>351</v>
      </c>
      <c r="B23" s="79" t="s">
        <v>204</v>
      </c>
      <c r="C23" s="83" t="s">
        <v>86</v>
      </c>
      <c r="D23" s="41" t="s">
        <v>355</v>
      </c>
      <c r="E23" s="42">
        <f t="shared" si="0"/>
        <v>5</v>
      </c>
      <c r="F23" s="42">
        <v>0</v>
      </c>
      <c r="G23" s="43">
        <v>5</v>
      </c>
    </row>
    <row r="24" spans="1:7" ht="19.5" customHeight="1">
      <c r="A24" s="41" t="s">
        <v>351</v>
      </c>
      <c r="B24" s="79" t="s">
        <v>93</v>
      </c>
      <c r="C24" s="83" t="s">
        <v>86</v>
      </c>
      <c r="D24" s="41" t="s">
        <v>356</v>
      </c>
      <c r="E24" s="42">
        <f t="shared" si="0"/>
        <v>60</v>
      </c>
      <c r="F24" s="42">
        <v>0</v>
      </c>
      <c r="G24" s="43">
        <v>60</v>
      </c>
    </row>
    <row r="25" spans="1:7" ht="19.5" customHeight="1">
      <c r="A25" s="41" t="s">
        <v>351</v>
      </c>
      <c r="B25" s="79" t="s">
        <v>357</v>
      </c>
      <c r="C25" s="83" t="s">
        <v>86</v>
      </c>
      <c r="D25" s="41" t="s">
        <v>358</v>
      </c>
      <c r="E25" s="42">
        <f t="shared" si="0"/>
        <v>25</v>
      </c>
      <c r="F25" s="42">
        <v>0</v>
      </c>
      <c r="G25" s="43">
        <v>25</v>
      </c>
    </row>
    <row r="26" spans="1:7" ht="19.5" customHeight="1">
      <c r="A26" s="41" t="s">
        <v>351</v>
      </c>
      <c r="B26" s="79" t="s">
        <v>349</v>
      </c>
      <c r="C26" s="83" t="s">
        <v>86</v>
      </c>
      <c r="D26" s="41" t="s">
        <v>359</v>
      </c>
      <c r="E26" s="42">
        <f t="shared" si="0"/>
        <v>5.5</v>
      </c>
      <c r="F26" s="42">
        <v>0</v>
      </c>
      <c r="G26" s="43">
        <v>5.5</v>
      </c>
    </row>
    <row r="27" spans="1:7" ht="19.5" customHeight="1">
      <c r="A27" s="41" t="s">
        <v>351</v>
      </c>
      <c r="B27" s="79" t="s">
        <v>360</v>
      </c>
      <c r="C27" s="83" t="s">
        <v>86</v>
      </c>
      <c r="D27" s="41" t="s">
        <v>201</v>
      </c>
      <c r="E27" s="42">
        <f t="shared" si="0"/>
        <v>25</v>
      </c>
      <c r="F27" s="42">
        <v>0</v>
      </c>
      <c r="G27" s="43">
        <v>25</v>
      </c>
    </row>
    <row r="28" spans="1:7" ht="19.5" customHeight="1">
      <c r="A28" s="41" t="s">
        <v>351</v>
      </c>
      <c r="B28" s="79" t="s">
        <v>361</v>
      </c>
      <c r="C28" s="83" t="s">
        <v>86</v>
      </c>
      <c r="D28" s="41" t="s">
        <v>203</v>
      </c>
      <c r="E28" s="42">
        <f t="shared" si="0"/>
        <v>1</v>
      </c>
      <c r="F28" s="42">
        <v>0</v>
      </c>
      <c r="G28" s="43">
        <v>1</v>
      </c>
    </row>
    <row r="29" spans="1:7" ht="19.5" customHeight="1">
      <c r="A29" s="41" t="s">
        <v>351</v>
      </c>
      <c r="B29" s="79" t="s">
        <v>362</v>
      </c>
      <c r="C29" s="83" t="s">
        <v>86</v>
      </c>
      <c r="D29" s="41" t="s">
        <v>363</v>
      </c>
      <c r="E29" s="42">
        <f t="shared" si="0"/>
        <v>2</v>
      </c>
      <c r="F29" s="42">
        <v>0</v>
      </c>
      <c r="G29" s="43">
        <v>2</v>
      </c>
    </row>
    <row r="30" spans="1:7" ht="19.5" customHeight="1">
      <c r="A30" s="41" t="s">
        <v>351</v>
      </c>
      <c r="B30" s="79" t="s">
        <v>364</v>
      </c>
      <c r="C30" s="83" t="s">
        <v>86</v>
      </c>
      <c r="D30" s="41" t="s">
        <v>202</v>
      </c>
      <c r="E30" s="42">
        <f t="shared" si="0"/>
        <v>2</v>
      </c>
      <c r="F30" s="42">
        <v>0</v>
      </c>
      <c r="G30" s="43">
        <v>2</v>
      </c>
    </row>
    <row r="31" spans="1:7" ht="19.5" customHeight="1">
      <c r="A31" s="41" t="s">
        <v>351</v>
      </c>
      <c r="B31" s="79" t="s">
        <v>365</v>
      </c>
      <c r="C31" s="83" t="s">
        <v>86</v>
      </c>
      <c r="D31" s="41" t="s">
        <v>366</v>
      </c>
      <c r="E31" s="42">
        <f t="shared" si="0"/>
        <v>2.83</v>
      </c>
      <c r="F31" s="42">
        <v>0</v>
      </c>
      <c r="G31" s="43">
        <v>2.83</v>
      </c>
    </row>
    <row r="32" spans="1:7" ht="19.5" customHeight="1">
      <c r="A32" s="41" t="s">
        <v>351</v>
      </c>
      <c r="B32" s="79" t="s">
        <v>367</v>
      </c>
      <c r="C32" s="83" t="s">
        <v>86</v>
      </c>
      <c r="D32" s="41" t="s">
        <v>368</v>
      </c>
      <c r="E32" s="42">
        <f t="shared" si="0"/>
        <v>2.12</v>
      </c>
      <c r="F32" s="42">
        <v>0</v>
      </c>
      <c r="G32" s="43">
        <v>2.12</v>
      </c>
    </row>
    <row r="33" spans="1:7" ht="19.5" customHeight="1">
      <c r="A33" s="41" t="s">
        <v>351</v>
      </c>
      <c r="B33" s="79" t="s">
        <v>369</v>
      </c>
      <c r="C33" s="83" t="s">
        <v>86</v>
      </c>
      <c r="D33" s="41" t="s">
        <v>206</v>
      </c>
      <c r="E33" s="42">
        <f t="shared" si="0"/>
        <v>11.12</v>
      </c>
      <c r="F33" s="42">
        <v>0</v>
      </c>
      <c r="G33" s="43">
        <v>11.12</v>
      </c>
    </row>
    <row r="34" spans="1:7" ht="19.5" customHeight="1">
      <c r="A34" s="41" t="s">
        <v>351</v>
      </c>
      <c r="B34" s="79" t="s">
        <v>370</v>
      </c>
      <c r="C34" s="83" t="s">
        <v>86</v>
      </c>
      <c r="D34" s="41" t="s">
        <v>371</v>
      </c>
      <c r="E34" s="42">
        <f t="shared" si="0"/>
        <v>15.92</v>
      </c>
      <c r="F34" s="42">
        <v>0</v>
      </c>
      <c r="G34" s="43">
        <v>15.92</v>
      </c>
    </row>
    <row r="35" spans="1:7" ht="19.5" customHeight="1">
      <c r="A35" s="41" t="s">
        <v>351</v>
      </c>
      <c r="B35" s="79" t="s">
        <v>110</v>
      </c>
      <c r="C35" s="83" t="s">
        <v>86</v>
      </c>
      <c r="D35" s="41" t="s">
        <v>209</v>
      </c>
      <c r="E35" s="42">
        <f t="shared" si="0"/>
        <v>25</v>
      </c>
      <c r="F35" s="42">
        <v>0</v>
      </c>
      <c r="G35" s="43">
        <v>25</v>
      </c>
    </row>
    <row r="36" spans="1:7" ht="19.5" customHeight="1">
      <c r="A36" s="41" t="s">
        <v>38</v>
      </c>
      <c r="B36" s="79" t="s">
        <v>38</v>
      </c>
      <c r="C36" s="83" t="s">
        <v>38</v>
      </c>
      <c r="D36" s="41" t="s">
        <v>213</v>
      </c>
      <c r="E36" s="42">
        <f t="shared" si="0"/>
        <v>0.05</v>
      </c>
      <c r="F36" s="42">
        <v>0.05</v>
      </c>
      <c r="G36" s="43">
        <v>0</v>
      </c>
    </row>
    <row r="37" spans="1:7" ht="19.5" customHeight="1">
      <c r="A37" s="41" t="s">
        <v>372</v>
      </c>
      <c r="B37" s="79" t="s">
        <v>207</v>
      </c>
      <c r="C37" s="83" t="s">
        <v>86</v>
      </c>
      <c r="D37" s="41" t="s">
        <v>373</v>
      </c>
      <c r="E37" s="42">
        <f t="shared" si="0"/>
        <v>0.05</v>
      </c>
      <c r="F37" s="42">
        <v>0.05</v>
      </c>
      <c r="G37" s="43">
        <v>0</v>
      </c>
    </row>
    <row r="38" spans="1:7" ht="19.5" customHeight="1">
      <c r="A38" s="41" t="s">
        <v>38</v>
      </c>
      <c r="B38" s="79" t="s">
        <v>38</v>
      </c>
      <c r="C38" s="83" t="s">
        <v>38</v>
      </c>
      <c r="D38" s="41" t="s">
        <v>99</v>
      </c>
      <c r="E38" s="42">
        <f t="shared" si="0"/>
        <v>159.63</v>
      </c>
      <c r="F38" s="42">
        <v>130.23</v>
      </c>
      <c r="G38" s="43">
        <v>29.4</v>
      </c>
    </row>
    <row r="39" spans="1:7" ht="19.5" customHeight="1">
      <c r="A39" s="41" t="s">
        <v>38</v>
      </c>
      <c r="B39" s="79" t="s">
        <v>38</v>
      </c>
      <c r="C39" s="83" t="s">
        <v>38</v>
      </c>
      <c r="D39" s="41" t="s">
        <v>100</v>
      </c>
      <c r="E39" s="42">
        <f aca="true" t="shared" si="1" ref="E39:E70">SUM(F39:G39)</f>
        <v>159.63</v>
      </c>
      <c r="F39" s="42">
        <v>130.23</v>
      </c>
      <c r="G39" s="43">
        <v>29.4</v>
      </c>
    </row>
    <row r="40" spans="1:7" ht="19.5" customHeight="1">
      <c r="A40" s="41" t="s">
        <v>38</v>
      </c>
      <c r="B40" s="79" t="s">
        <v>38</v>
      </c>
      <c r="C40" s="83" t="s">
        <v>38</v>
      </c>
      <c r="D40" s="41" t="s">
        <v>340</v>
      </c>
      <c r="E40" s="42">
        <f t="shared" si="1"/>
        <v>130.2</v>
      </c>
      <c r="F40" s="42">
        <v>130.2</v>
      </c>
      <c r="G40" s="43">
        <v>0</v>
      </c>
    </row>
    <row r="41" spans="1:7" ht="19.5" customHeight="1">
      <c r="A41" s="41" t="s">
        <v>341</v>
      </c>
      <c r="B41" s="79" t="s">
        <v>85</v>
      </c>
      <c r="C41" s="83" t="s">
        <v>101</v>
      </c>
      <c r="D41" s="41" t="s">
        <v>342</v>
      </c>
      <c r="E41" s="42">
        <f t="shared" si="1"/>
        <v>49.21</v>
      </c>
      <c r="F41" s="42">
        <v>49.21</v>
      </c>
      <c r="G41" s="43">
        <v>0</v>
      </c>
    </row>
    <row r="42" spans="1:7" ht="19.5" customHeight="1">
      <c r="A42" s="41" t="s">
        <v>341</v>
      </c>
      <c r="B42" s="79" t="s">
        <v>84</v>
      </c>
      <c r="C42" s="83" t="s">
        <v>101</v>
      </c>
      <c r="D42" s="41" t="s">
        <v>343</v>
      </c>
      <c r="E42" s="42">
        <f t="shared" si="1"/>
        <v>3.75</v>
      </c>
      <c r="F42" s="42">
        <v>3.75</v>
      </c>
      <c r="G42" s="43">
        <v>0</v>
      </c>
    </row>
    <row r="43" spans="1:7" ht="19.5" customHeight="1">
      <c r="A43" s="41" t="s">
        <v>341</v>
      </c>
      <c r="B43" s="79" t="s">
        <v>204</v>
      </c>
      <c r="C43" s="83" t="s">
        <v>101</v>
      </c>
      <c r="D43" s="41" t="s">
        <v>374</v>
      </c>
      <c r="E43" s="42">
        <f t="shared" si="1"/>
        <v>36.57</v>
      </c>
      <c r="F43" s="42">
        <v>36.57</v>
      </c>
      <c r="G43" s="43">
        <v>0</v>
      </c>
    </row>
    <row r="44" spans="1:7" ht="19.5" customHeight="1">
      <c r="A44" s="41" t="s">
        <v>341</v>
      </c>
      <c r="B44" s="79" t="s">
        <v>107</v>
      </c>
      <c r="C44" s="83" t="s">
        <v>101</v>
      </c>
      <c r="D44" s="41" t="s">
        <v>345</v>
      </c>
      <c r="E44" s="42">
        <f t="shared" si="1"/>
        <v>14</v>
      </c>
      <c r="F44" s="42">
        <v>14</v>
      </c>
      <c r="G44" s="43">
        <v>0</v>
      </c>
    </row>
    <row r="45" spans="1:7" ht="19.5" customHeight="1">
      <c r="A45" s="41" t="s">
        <v>341</v>
      </c>
      <c r="B45" s="79" t="s">
        <v>346</v>
      </c>
      <c r="C45" s="83" t="s">
        <v>101</v>
      </c>
      <c r="D45" s="41" t="s">
        <v>347</v>
      </c>
      <c r="E45" s="42">
        <f t="shared" si="1"/>
        <v>10.51</v>
      </c>
      <c r="F45" s="42">
        <v>10.51</v>
      </c>
      <c r="G45" s="43">
        <v>0</v>
      </c>
    </row>
    <row r="46" spans="1:7" ht="19.5" customHeight="1">
      <c r="A46" s="41" t="s">
        <v>341</v>
      </c>
      <c r="B46" s="79" t="s">
        <v>357</v>
      </c>
      <c r="C46" s="83" t="s">
        <v>101</v>
      </c>
      <c r="D46" s="41" t="s">
        <v>375</v>
      </c>
      <c r="E46" s="42">
        <f t="shared" si="1"/>
        <v>0.93</v>
      </c>
      <c r="F46" s="42">
        <v>0.93</v>
      </c>
      <c r="G46" s="43">
        <v>0</v>
      </c>
    </row>
    <row r="47" spans="1:7" ht="19.5" customHeight="1">
      <c r="A47" s="41" t="s">
        <v>341</v>
      </c>
      <c r="B47" s="79" t="s">
        <v>349</v>
      </c>
      <c r="C47" s="83" t="s">
        <v>101</v>
      </c>
      <c r="D47" s="41" t="s">
        <v>196</v>
      </c>
      <c r="E47" s="42">
        <f t="shared" si="1"/>
        <v>14.02</v>
      </c>
      <c r="F47" s="42">
        <v>14.02</v>
      </c>
      <c r="G47" s="43">
        <v>0</v>
      </c>
    </row>
    <row r="48" spans="1:7" ht="19.5" customHeight="1">
      <c r="A48" s="41" t="s">
        <v>341</v>
      </c>
      <c r="B48" s="79" t="s">
        <v>110</v>
      </c>
      <c r="C48" s="83" t="s">
        <v>101</v>
      </c>
      <c r="D48" s="41" t="s">
        <v>197</v>
      </c>
      <c r="E48" s="42">
        <f t="shared" si="1"/>
        <v>1.21</v>
      </c>
      <c r="F48" s="42">
        <v>1.21</v>
      </c>
      <c r="G48" s="43">
        <v>0</v>
      </c>
    </row>
    <row r="49" spans="1:7" ht="19.5" customHeight="1">
      <c r="A49" s="41" t="s">
        <v>38</v>
      </c>
      <c r="B49" s="79" t="s">
        <v>38</v>
      </c>
      <c r="C49" s="83" t="s">
        <v>38</v>
      </c>
      <c r="D49" s="41" t="s">
        <v>350</v>
      </c>
      <c r="E49" s="42">
        <f t="shared" si="1"/>
        <v>29.4</v>
      </c>
      <c r="F49" s="42">
        <v>0</v>
      </c>
      <c r="G49" s="43">
        <v>29.4</v>
      </c>
    </row>
    <row r="50" spans="1:7" ht="19.5" customHeight="1">
      <c r="A50" s="41" t="s">
        <v>351</v>
      </c>
      <c r="B50" s="79" t="s">
        <v>85</v>
      </c>
      <c r="C50" s="83" t="s">
        <v>101</v>
      </c>
      <c r="D50" s="41" t="s">
        <v>352</v>
      </c>
      <c r="E50" s="42">
        <f t="shared" si="1"/>
        <v>2</v>
      </c>
      <c r="F50" s="42">
        <v>0</v>
      </c>
      <c r="G50" s="43">
        <v>2</v>
      </c>
    </row>
    <row r="51" spans="1:7" ht="19.5" customHeight="1">
      <c r="A51" s="41" t="s">
        <v>351</v>
      </c>
      <c r="B51" s="79" t="s">
        <v>84</v>
      </c>
      <c r="C51" s="83" t="s">
        <v>101</v>
      </c>
      <c r="D51" s="41" t="s">
        <v>353</v>
      </c>
      <c r="E51" s="42">
        <f t="shared" si="1"/>
        <v>1</v>
      </c>
      <c r="F51" s="42">
        <v>0</v>
      </c>
      <c r="G51" s="43">
        <v>1</v>
      </c>
    </row>
    <row r="52" spans="1:7" ht="19.5" customHeight="1">
      <c r="A52" s="41" t="s">
        <v>351</v>
      </c>
      <c r="B52" s="79" t="s">
        <v>95</v>
      </c>
      <c r="C52" s="83" t="s">
        <v>101</v>
      </c>
      <c r="D52" s="41" t="s">
        <v>376</v>
      </c>
      <c r="E52" s="42">
        <f t="shared" si="1"/>
        <v>2</v>
      </c>
      <c r="F52" s="42">
        <v>0</v>
      </c>
      <c r="G52" s="43">
        <v>2</v>
      </c>
    </row>
    <row r="53" spans="1:7" ht="19.5" customHeight="1">
      <c r="A53" s="41" t="s">
        <v>351</v>
      </c>
      <c r="B53" s="79" t="s">
        <v>119</v>
      </c>
      <c r="C53" s="83" t="s">
        <v>101</v>
      </c>
      <c r="D53" s="41" t="s">
        <v>354</v>
      </c>
      <c r="E53" s="42">
        <f t="shared" si="1"/>
        <v>0.04</v>
      </c>
      <c r="F53" s="42">
        <v>0</v>
      </c>
      <c r="G53" s="43">
        <v>0.04</v>
      </c>
    </row>
    <row r="54" spans="1:7" ht="19.5" customHeight="1">
      <c r="A54" s="41" t="s">
        <v>351</v>
      </c>
      <c r="B54" s="79" t="s">
        <v>204</v>
      </c>
      <c r="C54" s="83" t="s">
        <v>101</v>
      </c>
      <c r="D54" s="41" t="s">
        <v>355</v>
      </c>
      <c r="E54" s="42">
        <f t="shared" si="1"/>
        <v>0.84</v>
      </c>
      <c r="F54" s="42">
        <v>0</v>
      </c>
      <c r="G54" s="43">
        <v>0.84</v>
      </c>
    </row>
    <row r="55" spans="1:7" ht="19.5" customHeight="1">
      <c r="A55" s="41" t="s">
        <v>351</v>
      </c>
      <c r="B55" s="79" t="s">
        <v>93</v>
      </c>
      <c r="C55" s="83" t="s">
        <v>101</v>
      </c>
      <c r="D55" s="41" t="s">
        <v>356</v>
      </c>
      <c r="E55" s="42">
        <f t="shared" si="1"/>
        <v>6.4</v>
      </c>
      <c r="F55" s="42">
        <v>0</v>
      </c>
      <c r="G55" s="43">
        <v>6.4</v>
      </c>
    </row>
    <row r="56" spans="1:7" ht="19.5" customHeight="1">
      <c r="A56" s="41" t="s">
        <v>351</v>
      </c>
      <c r="B56" s="79" t="s">
        <v>349</v>
      </c>
      <c r="C56" s="83" t="s">
        <v>101</v>
      </c>
      <c r="D56" s="41" t="s">
        <v>359</v>
      </c>
      <c r="E56" s="42">
        <f t="shared" si="1"/>
        <v>0.76</v>
      </c>
      <c r="F56" s="42">
        <v>0</v>
      </c>
      <c r="G56" s="43">
        <v>0.76</v>
      </c>
    </row>
    <row r="57" spans="1:7" ht="19.5" customHeight="1">
      <c r="A57" s="41" t="s">
        <v>351</v>
      </c>
      <c r="B57" s="79" t="s">
        <v>377</v>
      </c>
      <c r="C57" s="83" t="s">
        <v>101</v>
      </c>
      <c r="D57" s="41" t="s">
        <v>378</v>
      </c>
      <c r="E57" s="42">
        <f t="shared" si="1"/>
        <v>4</v>
      </c>
      <c r="F57" s="42">
        <v>0</v>
      </c>
      <c r="G57" s="43">
        <v>4</v>
      </c>
    </row>
    <row r="58" spans="1:7" ht="19.5" customHeight="1">
      <c r="A58" s="41" t="s">
        <v>351</v>
      </c>
      <c r="B58" s="79" t="s">
        <v>360</v>
      </c>
      <c r="C58" s="83" t="s">
        <v>101</v>
      </c>
      <c r="D58" s="41" t="s">
        <v>201</v>
      </c>
      <c r="E58" s="42">
        <f t="shared" si="1"/>
        <v>3</v>
      </c>
      <c r="F58" s="42">
        <v>0</v>
      </c>
      <c r="G58" s="43">
        <v>3</v>
      </c>
    </row>
    <row r="59" spans="1:7" ht="19.5" customHeight="1">
      <c r="A59" s="41" t="s">
        <v>351</v>
      </c>
      <c r="B59" s="79" t="s">
        <v>361</v>
      </c>
      <c r="C59" s="83" t="s">
        <v>101</v>
      </c>
      <c r="D59" s="41" t="s">
        <v>203</v>
      </c>
      <c r="E59" s="42">
        <f t="shared" si="1"/>
        <v>0.38</v>
      </c>
      <c r="F59" s="42">
        <v>0</v>
      </c>
      <c r="G59" s="43">
        <v>0.38</v>
      </c>
    </row>
    <row r="60" spans="1:7" ht="19.5" customHeight="1">
      <c r="A60" s="41" t="s">
        <v>351</v>
      </c>
      <c r="B60" s="79" t="s">
        <v>365</v>
      </c>
      <c r="C60" s="83" t="s">
        <v>101</v>
      </c>
      <c r="D60" s="41" t="s">
        <v>366</v>
      </c>
      <c r="E60" s="42">
        <f t="shared" si="1"/>
        <v>2.34</v>
      </c>
      <c r="F60" s="42">
        <v>0</v>
      </c>
      <c r="G60" s="43">
        <v>2.34</v>
      </c>
    </row>
    <row r="61" spans="1:7" ht="19.5" customHeight="1">
      <c r="A61" s="41" t="s">
        <v>351</v>
      </c>
      <c r="B61" s="79" t="s">
        <v>367</v>
      </c>
      <c r="C61" s="83" t="s">
        <v>101</v>
      </c>
      <c r="D61" s="41" t="s">
        <v>368</v>
      </c>
      <c r="E61" s="42">
        <f t="shared" si="1"/>
        <v>1.46</v>
      </c>
      <c r="F61" s="42">
        <v>0</v>
      </c>
      <c r="G61" s="43">
        <v>1.46</v>
      </c>
    </row>
    <row r="62" spans="1:7" ht="19.5" customHeight="1">
      <c r="A62" s="41" t="s">
        <v>351</v>
      </c>
      <c r="B62" s="79" t="s">
        <v>369</v>
      </c>
      <c r="C62" s="83" t="s">
        <v>101</v>
      </c>
      <c r="D62" s="41" t="s">
        <v>206</v>
      </c>
      <c r="E62" s="42">
        <f t="shared" si="1"/>
        <v>5.04</v>
      </c>
      <c r="F62" s="42">
        <v>0</v>
      </c>
      <c r="G62" s="43">
        <v>5.04</v>
      </c>
    </row>
    <row r="63" spans="1:7" ht="19.5" customHeight="1">
      <c r="A63" s="41" t="s">
        <v>351</v>
      </c>
      <c r="B63" s="79" t="s">
        <v>110</v>
      </c>
      <c r="C63" s="83" t="s">
        <v>101</v>
      </c>
      <c r="D63" s="41" t="s">
        <v>209</v>
      </c>
      <c r="E63" s="42">
        <f t="shared" si="1"/>
        <v>0.14</v>
      </c>
      <c r="F63" s="42">
        <v>0</v>
      </c>
      <c r="G63" s="43">
        <v>0.14</v>
      </c>
    </row>
    <row r="64" spans="1:7" ht="19.5" customHeight="1">
      <c r="A64" s="41" t="s">
        <v>38</v>
      </c>
      <c r="B64" s="79" t="s">
        <v>38</v>
      </c>
      <c r="C64" s="83" t="s">
        <v>38</v>
      </c>
      <c r="D64" s="41" t="s">
        <v>213</v>
      </c>
      <c r="E64" s="42">
        <f t="shared" si="1"/>
        <v>0.03</v>
      </c>
      <c r="F64" s="42">
        <v>0.03</v>
      </c>
      <c r="G64" s="43">
        <v>0</v>
      </c>
    </row>
    <row r="65" spans="1:7" ht="19.5" customHeight="1">
      <c r="A65" s="41" t="s">
        <v>372</v>
      </c>
      <c r="B65" s="79" t="s">
        <v>207</v>
      </c>
      <c r="C65" s="83" t="s">
        <v>101</v>
      </c>
      <c r="D65" s="41" t="s">
        <v>373</v>
      </c>
      <c r="E65" s="42">
        <f t="shared" si="1"/>
        <v>0.03</v>
      </c>
      <c r="F65" s="42">
        <v>0.03</v>
      </c>
      <c r="G65" s="43">
        <v>0</v>
      </c>
    </row>
    <row r="66" spans="1:7" ht="19.5" customHeight="1">
      <c r="A66" s="41" t="s">
        <v>38</v>
      </c>
      <c r="B66" s="79" t="s">
        <v>38</v>
      </c>
      <c r="C66" s="83" t="s">
        <v>38</v>
      </c>
      <c r="D66" s="41" t="s">
        <v>104</v>
      </c>
      <c r="E66" s="42">
        <f t="shared" si="1"/>
        <v>3104.25</v>
      </c>
      <c r="F66" s="42">
        <v>2675.08</v>
      </c>
      <c r="G66" s="43">
        <v>429.17</v>
      </c>
    </row>
    <row r="67" spans="1:7" ht="19.5" customHeight="1">
      <c r="A67" s="41" t="s">
        <v>38</v>
      </c>
      <c r="B67" s="79" t="s">
        <v>38</v>
      </c>
      <c r="C67" s="83" t="s">
        <v>38</v>
      </c>
      <c r="D67" s="41" t="s">
        <v>105</v>
      </c>
      <c r="E67" s="42">
        <f t="shared" si="1"/>
        <v>201.21999999999997</v>
      </c>
      <c r="F67" s="42">
        <v>140.39</v>
      </c>
      <c r="G67" s="43">
        <v>60.83</v>
      </c>
    </row>
    <row r="68" spans="1:7" ht="19.5" customHeight="1">
      <c r="A68" s="41" t="s">
        <v>38</v>
      </c>
      <c r="B68" s="79" t="s">
        <v>38</v>
      </c>
      <c r="C68" s="83" t="s">
        <v>38</v>
      </c>
      <c r="D68" s="41" t="s">
        <v>340</v>
      </c>
      <c r="E68" s="42">
        <f t="shared" si="1"/>
        <v>140.36</v>
      </c>
      <c r="F68" s="42">
        <v>140.36</v>
      </c>
      <c r="G68" s="43">
        <v>0</v>
      </c>
    </row>
    <row r="69" spans="1:7" ht="19.5" customHeight="1">
      <c r="A69" s="41" t="s">
        <v>341</v>
      </c>
      <c r="B69" s="79" t="s">
        <v>85</v>
      </c>
      <c r="C69" s="83" t="s">
        <v>108</v>
      </c>
      <c r="D69" s="41" t="s">
        <v>342</v>
      </c>
      <c r="E69" s="42">
        <f t="shared" si="1"/>
        <v>42</v>
      </c>
      <c r="F69" s="42">
        <v>42</v>
      </c>
      <c r="G69" s="43">
        <v>0</v>
      </c>
    </row>
    <row r="70" spans="1:7" ht="19.5" customHeight="1">
      <c r="A70" s="41" t="s">
        <v>341</v>
      </c>
      <c r="B70" s="79" t="s">
        <v>84</v>
      </c>
      <c r="C70" s="83" t="s">
        <v>108</v>
      </c>
      <c r="D70" s="41" t="s">
        <v>343</v>
      </c>
      <c r="E70" s="42">
        <f t="shared" si="1"/>
        <v>8.73</v>
      </c>
      <c r="F70" s="42">
        <v>8.73</v>
      </c>
      <c r="G70" s="43">
        <v>0</v>
      </c>
    </row>
    <row r="71" spans="1:7" ht="19.5" customHeight="1">
      <c r="A71" s="41" t="s">
        <v>341</v>
      </c>
      <c r="B71" s="79" t="s">
        <v>204</v>
      </c>
      <c r="C71" s="83" t="s">
        <v>108</v>
      </c>
      <c r="D71" s="41" t="s">
        <v>374</v>
      </c>
      <c r="E71" s="42">
        <f aca="true" t="shared" si="2" ref="E71:E102">SUM(F71:G71)</f>
        <v>38.67</v>
      </c>
      <c r="F71" s="42">
        <v>38.67</v>
      </c>
      <c r="G71" s="43">
        <v>0</v>
      </c>
    </row>
    <row r="72" spans="1:7" ht="19.5" customHeight="1">
      <c r="A72" s="41" t="s">
        <v>341</v>
      </c>
      <c r="B72" s="79" t="s">
        <v>107</v>
      </c>
      <c r="C72" s="83" t="s">
        <v>108</v>
      </c>
      <c r="D72" s="41" t="s">
        <v>345</v>
      </c>
      <c r="E72" s="42">
        <f t="shared" si="2"/>
        <v>13.5</v>
      </c>
      <c r="F72" s="42">
        <v>13.5</v>
      </c>
      <c r="G72" s="43">
        <v>0</v>
      </c>
    </row>
    <row r="73" spans="1:7" ht="19.5" customHeight="1">
      <c r="A73" s="41" t="s">
        <v>341</v>
      </c>
      <c r="B73" s="79" t="s">
        <v>207</v>
      </c>
      <c r="C73" s="83" t="s">
        <v>108</v>
      </c>
      <c r="D73" s="41" t="s">
        <v>379</v>
      </c>
      <c r="E73" s="42">
        <f t="shared" si="2"/>
        <v>6.5</v>
      </c>
      <c r="F73" s="42">
        <v>6.5</v>
      </c>
      <c r="G73" s="43">
        <v>0</v>
      </c>
    </row>
    <row r="74" spans="1:7" ht="19.5" customHeight="1">
      <c r="A74" s="41" t="s">
        <v>341</v>
      </c>
      <c r="B74" s="79" t="s">
        <v>346</v>
      </c>
      <c r="C74" s="83" t="s">
        <v>108</v>
      </c>
      <c r="D74" s="41" t="s">
        <v>347</v>
      </c>
      <c r="E74" s="42">
        <f t="shared" si="2"/>
        <v>8</v>
      </c>
      <c r="F74" s="42">
        <v>8</v>
      </c>
      <c r="G74" s="43">
        <v>0</v>
      </c>
    </row>
    <row r="75" spans="1:7" ht="19.5" customHeight="1">
      <c r="A75" s="41" t="s">
        <v>341</v>
      </c>
      <c r="B75" s="79" t="s">
        <v>357</v>
      </c>
      <c r="C75" s="83" t="s">
        <v>108</v>
      </c>
      <c r="D75" s="41" t="s">
        <v>375</v>
      </c>
      <c r="E75" s="42">
        <f t="shared" si="2"/>
        <v>8.46</v>
      </c>
      <c r="F75" s="42">
        <v>8.46</v>
      </c>
      <c r="G75" s="43">
        <v>0</v>
      </c>
    </row>
    <row r="76" spans="1:7" ht="19.5" customHeight="1">
      <c r="A76" s="41" t="s">
        <v>341</v>
      </c>
      <c r="B76" s="79" t="s">
        <v>349</v>
      </c>
      <c r="C76" s="83" t="s">
        <v>108</v>
      </c>
      <c r="D76" s="41" t="s">
        <v>196</v>
      </c>
      <c r="E76" s="42">
        <f t="shared" si="2"/>
        <v>11.5</v>
      </c>
      <c r="F76" s="42">
        <v>11.5</v>
      </c>
      <c r="G76" s="43">
        <v>0</v>
      </c>
    </row>
    <row r="77" spans="1:7" ht="19.5" customHeight="1">
      <c r="A77" s="41" t="s">
        <v>341</v>
      </c>
      <c r="B77" s="79" t="s">
        <v>110</v>
      </c>
      <c r="C77" s="83" t="s">
        <v>108</v>
      </c>
      <c r="D77" s="41" t="s">
        <v>197</v>
      </c>
      <c r="E77" s="42">
        <f t="shared" si="2"/>
        <v>3</v>
      </c>
      <c r="F77" s="42">
        <v>3</v>
      </c>
      <c r="G77" s="43">
        <v>0</v>
      </c>
    </row>
    <row r="78" spans="1:7" ht="19.5" customHeight="1">
      <c r="A78" s="41" t="s">
        <v>38</v>
      </c>
      <c r="B78" s="79" t="s">
        <v>38</v>
      </c>
      <c r="C78" s="83" t="s">
        <v>38</v>
      </c>
      <c r="D78" s="41" t="s">
        <v>350</v>
      </c>
      <c r="E78" s="42">
        <f t="shared" si="2"/>
        <v>60.83</v>
      </c>
      <c r="F78" s="42">
        <v>0</v>
      </c>
      <c r="G78" s="43">
        <v>60.83</v>
      </c>
    </row>
    <row r="79" spans="1:7" ht="19.5" customHeight="1">
      <c r="A79" s="41" t="s">
        <v>351</v>
      </c>
      <c r="B79" s="79" t="s">
        <v>85</v>
      </c>
      <c r="C79" s="83" t="s">
        <v>108</v>
      </c>
      <c r="D79" s="41" t="s">
        <v>352</v>
      </c>
      <c r="E79" s="42">
        <f t="shared" si="2"/>
        <v>2.4</v>
      </c>
      <c r="F79" s="42">
        <v>0</v>
      </c>
      <c r="G79" s="43">
        <v>2.4</v>
      </c>
    </row>
    <row r="80" spans="1:7" ht="19.5" customHeight="1">
      <c r="A80" s="41" t="s">
        <v>351</v>
      </c>
      <c r="B80" s="79" t="s">
        <v>90</v>
      </c>
      <c r="C80" s="83" t="s">
        <v>108</v>
      </c>
      <c r="D80" s="41" t="s">
        <v>380</v>
      </c>
      <c r="E80" s="42">
        <f t="shared" si="2"/>
        <v>0.5</v>
      </c>
      <c r="F80" s="42">
        <v>0</v>
      </c>
      <c r="G80" s="43">
        <v>0.5</v>
      </c>
    </row>
    <row r="81" spans="1:7" ht="19.5" customHeight="1">
      <c r="A81" s="41" t="s">
        <v>351</v>
      </c>
      <c r="B81" s="79" t="s">
        <v>112</v>
      </c>
      <c r="C81" s="83" t="s">
        <v>108</v>
      </c>
      <c r="D81" s="41" t="s">
        <v>381</v>
      </c>
      <c r="E81" s="42">
        <f t="shared" si="2"/>
        <v>0.5</v>
      </c>
      <c r="F81" s="42">
        <v>0</v>
      </c>
      <c r="G81" s="43">
        <v>0.5</v>
      </c>
    </row>
    <row r="82" spans="1:7" ht="19.5" customHeight="1">
      <c r="A82" s="41" t="s">
        <v>351</v>
      </c>
      <c r="B82" s="79" t="s">
        <v>207</v>
      </c>
      <c r="C82" s="83" t="s">
        <v>108</v>
      </c>
      <c r="D82" s="41" t="s">
        <v>382</v>
      </c>
      <c r="E82" s="42">
        <f t="shared" si="2"/>
        <v>20.78</v>
      </c>
      <c r="F82" s="42">
        <v>0</v>
      </c>
      <c r="G82" s="43">
        <v>20.78</v>
      </c>
    </row>
    <row r="83" spans="1:7" ht="19.5" customHeight="1">
      <c r="A83" s="41" t="s">
        <v>351</v>
      </c>
      <c r="B83" s="79" t="s">
        <v>93</v>
      </c>
      <c r="C83" s="83" t="s">
        <v>108</v>
      </c>
      <c r="D83" s="41" t="s">
        <v>356</v>
      </c>
      <c r="E83" s="42">
        <f t="shared" si="2"/>
        <v>20.5</v>
      </c>
      <c r="F83" s="42">
        <v>0</v>
      </c>
      <c r="G83" s="43">
        <v>20.5</v>
      </c>
    </row>
    <row r="84" spans="1:7" ht="19.5" customHeight="1">
      <c r="A84" s="41" t="s">
        <v>351</v>
      </c>
      <c r="B84" s="79" t="s">
        <v>349</v>
      </c>
      <c r="C84" s="83" t="s">
        <v>108</v>
      </c>
      <c r="D84" s="41" t="s">
        <v>359</v>
      </c>
      <c r="E84" s="42">
        <f t="shared" si="2"/>
        <v>1.5</v>
      </c>
      <c r="F84" s="42">
        <v>0</v>
      </c>
      <c r="G84" s="43">
        <v>1.5</v>
      </c>
    </row>
    <row r="85" spans="1:7" ht="19.5" customHeight="1">
      <c r="A85" s="41" t="s">
        <v>351</v>
      </c>
      <c r="B85" s="79" t="s">
        <v>360</v>
      </c>
      <c r="C85" s="83" t="s">
        <v>108</v>
      </c>
      <c r="D85" s="41" t="s">
        <v>201</v>
      </c>
      <c r="E85" s="42">
        <f t="shared" si="2"/>
        <v>0.6</v>
      </c>
      <c r="F85" s="42">
        <v>0</v>
      </c>
      <c r="G85" s="43">
        <v>0.6</v>
      </c>
    </row>
    <row r="86" spans="1:7" ht="19.5" customHeight="1">
      <c r="A86" s="41" t="s">
        <v>351</v>
      </c>
      <c r="B86" s="79" t="s">
        <v>361</v>
      </c>
      <c r="C86" s="83" t="s">
        <v>108</v>
      </c>
      <c r="D86" s="41" t="s">
        <v>203</v>
      </c>
      <c r="E86" s="42">
        <f t="shared" si="2"/>
        <v>0.3</v>
      </c>
      <c r="F86" s="42">
        <v>0</v>
      </c>
      <c r="G86" s="43">
        <v>0.3</v>
      </c>
    </row>
    <row r="87" spans="1:7" ht="19.5" customHeight="1">
      <c r="A87" s="41" t="s">
        <v>351</v>
      </c>
      <c r="B87" s="79" t="s">
        <v>362</v>
      </c>
      <c r="C87" s="83" t="s">
        <v>108</v>
      </c>
      <c r="D87" s="41" t="s">
        <v>363</v>
      </c>
      <c r="E87" s="42">
        <f t="shared" si="2"/>
        <v>1.8</v>
      </c>
      <c r="F87" s="42">
        <v>0</v>
      </c>
      <c r="G87" s="43">
        <v>1.8</v>
      </c>
    </row>
    <row r="88" spans="1:7" ht="19.5" customHeight="1">
      <c r="A88" s="41" t="s">
        <v>351</v>
      </c>
      <c r="B88" s="79" t="s">
        <v>365</v>
      </c>
      <c r="C88" s="83" t="s">
        <v>108</v>
      </c>
      <c r="D88" s="41" t="s">
        <v>366</v>
      </c>
      <c r="E88" s="42">
        <f t="shared" si="2"/>
        <v>1.69</v>
      </c>
      <c r="F88" s="42">
        <v>0</v>
      </c>
      <c r="G88" s="43">
        <v>1.69</v>
      </c>
    </row>
    <row r="89" spans="1:7" ht="19.5" customHeight="1">
      <c r="A89" s="41" t="s">
        <v>351</v>
      </c>
      <c r="B89" s="79" t="s">
        <v>367</v>
      </c>
      <c r="C89" s="83" t="s">
        <v>108</v>
      </c>
      <c r="D89" s="41" t="s">
        <v>368</v>
      </c>
      <c r="E89" s="42">
        <f t="shared" si="2"/>
        <v>1.26</v>
      </c>
      <c r="F89" s="42">
        <v>0</v>
      </c>
      <c r="G89" s="43">
        <v>1.26</v>
      </c>
    </row>
    <row r="90" spans="1:7" ht="19.5" customHeight="1">
      <c r="A90" s="41" t="s">
        <v>351</v>
      </c>
      <c r="B90" s="79" t="s">
        <v>369</v>
      </c>
      <c r="C90" s="83" t="s">
        <v>108</v>
      </c>
      <c r="D90" s="41" t="s">
        <v>206</v>
      </c>
      <c r="E90" s="42">
        <f t="shared" si="2"/>
        <v>6</v>
      </c>
      <c r="F90" s="42">
        <v>0</v>
      </c>
      <c r="G90" s="43">
        <v>6</v>
      </c>
    </row>
    <row r="91" spans="1:7" ht="19.5" customHeight="1">
      <c r="A91" s="41" t="s">
        <v>351</v>
      </c>
      <c r="B91" s="79" t="s">
        <v>110</v>
      </c>
      <c r="C91" s="83" t="s">
        <v>108</v>
      </c>
      <c r="D91" s="41" t="s">
        <v>209</v>
      </c>
      <c r="E91" s="42">
        <f t="shared" si="2"/>
        <v>3</v>
      </c>
      <c r="F91" s="42">
        <v>0</v>
      </c>
      <c r="G91" s="43">
        <v>3</v>
      </c>
    </row>
    <row r="92" spans="1:7" ht="19.5" customHeight="1">
      <c r="A92" s="41" t="s">
        <v>38</v>
      </c>
      <c r="B92" s="79" t="s">
        <v>38</v>
      </c>
      <c r="C92" s="83" t="s">
        <v>38</v>
      </c>
      <c r="D92" s="41" t="s">
        <v>213</v>
      </c>
      <c r="E92" s="42">
        <f t="shared" si="2"/>
        <v>0.03</v>
      </c>
      <c r="F92" s="42">
        <v>0.03</v>
      </c>
      <c r="G92" s="43">
        <v>0</v>
      </c>
    </row>
    <row r="93" spans="1:7" ht="19.5" customHeight="1">
      <c r="A93" s="41" t="s">
        <v>372</v>
      </c>
      <c r="B93" s="79" t="s">
        <v>207</v>
      </c>
      <c r="C93" s="83" t="s">
        <v>108</v>
      </c>
      <c r="D93" s="41" t="s">
        <v>373</v>
      </c>
      <c r="E93" s="42">
        <f t="shared" si="2"/>
        <v>0.03</v>
      </c>
      <c r="F93" s="42">
        <v>0.03</v>
      </c>
      <c r="G93" s="43">
        <v>0</v>
      </c>
    </row>
    <row r="94" spans="1:7" ht="19.5" customHeight="1">
      <c r="A94" s="41" t="s">
        <v>38</v>
      </c>
      <c r="B94" s="79" t="s">
        <v>38</v>
      </c>
      <c r="C94" s="83" t="s">
        <v>38</v>
      </c>
      <c r="D94" s="41" t="s">
        <v>116</v>
      </c>
      <c r="E94" s="42">
        <f t="shared" si="2"/>
        <v>2053.91</v>
      </c>
      <c r="F94" s="42">
        <v>1740.72</v>
      </c>
      <c r="G94" s="43">
        <v>313.19</v>
      </c>
    </row>
    <row r="95" spans="1:7" ht="19.5" customHeight="1">
      <c r="A95" s="41" t="s">
        <v>38</v>
      </c>
      <c r="B95" s="79" t="s">
        <v>38</v>
      </c>
      <c r="C95" s="83" t="s">
        <v>38</v>
      </c>
      <c r="D95" s="41" t="s">
        <v>340</v>
      </c>
      <c r="E95" s="42">
        <f t="shared" si="2"/>
        <v>1711.33</v>
      </c>
      <c r="F95" s="42">
        <v>1711.33</v>
      </c>
      <c r="G95" s="43">
        <v>0</v>
      </c>
    </row>
    <row r="96" spans="1:7" ht="19.5" customHeight="1">
      <c r="A96" s="41" t="s">
        <v>341</v>
      </c>
      <c r="B96" s="79" t="s">
        <v>85</v>
      </c>
      <c r="C96" s="83" t="s">
        <v>117</v>
      </c>
      <c r="D96" s="41" t="s">
        <v>342</v>
      </c>
      <c r="E96" s="42">
        <f t="shared" si="2"/>
        <v>575.11</v>
      </c>
      <c r="F96" s="42">
        <v>575.11</v>
      </c>
      <c r="G96" s="43">
        <v>0</v>
      </c>
    </row>
    <row r="97" spans="1:7" ht="19.5" customHeight="1">
      <c r="A97" s="41" t="s">
        <v>341</v>
      </c>
      <c r="B97" s="79" t="s">
        <v>84</v>
      </c>
      <c r="C97" s="83" t="s">
        <v>117</v>
      </c>
      <c r="D97" s="41" t="s">
        <v>343</v>
      </c>
      <c r="E97" s="42">
        <f t="shared" si="2"/>
        <v>108.39</v>
      </c>
      <c r="F97" s="42">
        <v>108.39</v>
      </c>
      <c r="G97" s="43">
        <v>0</v>
      </c>
    </row>
    <row r="98" spans="1:7" ht="19.5" customHeight="1">
      <c r="A98" s="41" t="s">
        <v>341</v>
      </c>
      <c r="B98" s="79" t="s">
        <v>204</v>
      </c>
      <c r="C98" s="83" t="s">
        <v>117</v>
      </c>
      <c r="D98" s="41" t="s">
        <v>374</v>
      </c>
      <c r="E98" s="42">
        <f t="shared" si="2"/>
        <v>490.52</v>
      </c>
      <c r="F98" s="42">
        <v>490.52</v>
      </c>
      <c r="G98" s="43">
        <v>0</v>
      </c>
    </row>
    <row r="99" spans="1:7" ht="19.5" customHeight="1">
      <c r="A99" s="41" t="s">
        <v>341</v>
      </c>
      <c r="B99" s="79" t="s">
        <v>107</v>
      </c>
      <c r="C99" s="83" t="s">
        <v>117</v>
      </c>
      <c r="D99" s="41" t="s">
        <v>345</v>
      </c>
      <c r="E99" s="42">
        <f t="shared" si="2"/>
        <v>176.26</v>
      </c>
      <c r="F99" s="42">
        <v>176.26</v>
      </c>
      <c r="G99" s="43">
        <v>0</v>
      </c>
    </row>
    <row r="100" spans="1:7" ht="19.5" customHeight="1">
      <c r="A100" s="41" t="s">
        <v>341</v>
      </c>
      <c r="B100" s="79" t="s">
        <v>207</v>
      </c>
      <c r="C100" s="83" t="s">
        <v>117</v>
      </c>
      <c r="D100" s="41" t="s">
        <v>379</v>
      </c>
      <c r="E100" s="42">
        <f t="shared" si="2"/>
        <v>88.13</v>
      </c>
      <c r="F100" s="42">
        <v>88.13</v>
      </c>
      <c r="G100" s="43">
        <v>0</v>
      </c>
    </row>
    <row r="101" spans="1:7" ht="19.5" customHeight="1">
      <c r="A101" s="41" t="s">
        <v>341</v>
      </c>
      <c r="B101" s="79" t="s">
        <v>346</v>
      </c>
      <c r="C101" s="83" t="s">
        <v>117</v>
      </c>
      <c r="D101" s="41" t="s">
        <v>347</v>
      </c>
      <c r="E101" s="42">
        <f t="shared" si="2"/>
        <v>118.29</v>
      </c>
      <c r="F101" s="42">
        <v>118.29</v>
      </c>
      <c r="G101" s="43">
        <v>0</v>
      </c>
    </row>
    <row r="102" spans="1:7" ht="19.5" customHeight="1">
      <c r="A102" s="41" t="s">
        <v>341</v>
      </c>
      <c r="B102" s="79" t="s">
        <v>357</v>
      </c>
      <c r="C102" s="83" t="s">
        <v>117</v>
      </c>
      <c r="D102" s="41" t="s">
        <v>375</v>
      </c>
      <c r="E102" s="42">
        <f t="shared" si="2"/>
        <v>13.81</v>
      </c>
      <c r="F102" s="42">
        <v>13.81</v>
      </c>
      <c r="G102" s="43">
        <v>0</v>
      </c>
    </row>
    <row r="103" spans="1:7" ht="19.5" customHeight="1">
      <c r="A103" s="41" t="s">
        <v>341</v>
      </c>
      <c r="B103" s="79" t="s">
        <v>349</v>
      </c>
      <c r="C103" s="83" t="s">
        <v>117</v>
      </c>
      <c r="D103" s="41" t="s">
        <v>196</v>
      </c>
      <c r="E103" s="42">
        <f aca="true" t="shared" si="3" ref="E103:E134">SUM(F103:G103)</f>
        <v>140.82</v>
      </c>
      <c r="F103" s="42">
        <v>140.82</v>
      </c>
      <c r="G103" s="43">
        <v>0</v>
      </c>
    </row>
    <row r="104" spans="1:7" ht="19.5" customHeight="1">
      <c r="A104" s="41" t="s">
        <v>38</v>
      </c>
      <c r="B104" s="79" t="s">
        <v>38</v>
      </c>
      <c r="C104" s="83" t="s">
        <v>38</v>
      </c>
      <c r="D104" s="41" t="s">
        <v>350</v>
      </c>
      <c r="E104" s="42">
        <f t="shared" si="3"/>
        <v>313.19</v>
      </c>
      <c r="F104" s="42">
        <v>0</v>
      </c>
      <c r="G104" s="43">
        <v>313.19</v>
      </c>
    </row>
    <row r="105" spans="1:7" ht="19.5" customHeight="1">
      <c r="A105" s="41" t="s">
        <v>351</v>
      </c>
      <c r="B105" s="79" t="s">
        <v>204</v>
      </c>
      <c r="C105" s="83" t="s">
        <v>117</v>
      </c>
      <c r="D105" s="41" t="s">
        <v>355</v>
      </c>
      <c r="E105" s="42">
        <f t="shared" si="3"/>
        <v>13</v>
      </c>
      <c r="F105" s="42">
        <v>0</v>
      </c>
      <c r="G105" s="43">
        <v>13</v>
      </c>
    </row>
    <row r="106" spans="1:7" ht="19.5" customHeight="1">
      <c r="A106" s="41" t="s">
        <v>351</v>
      </c>
      <c r="B106" s="79" t="s">
        <v>93</v>
      </c>
      <c r="C106" s="83" t="s">
        <v>117</v>
      </c>
      <c r="D106" s="41" t="s">
        <v>356</v>
      </c>
      <c r="E106" s="42">
        <f t="shared" si="3"/>
        <v>42.92</v>
      </c>
      <c r="F106" s="42">
        <v>0</v>
      </c>
      <c r="G106" s="43">
        <v>42.92</v>
      </c>
    </row>
    <row r="107" spans="1:7" ht="19.5" customHeight="1">
      <c r="A107" s="41" t="s">
        <v>351</v>
      </c>
      <c r="B107" s="79" t="s">
        <v>349</v>
      </c>
      <c r="C107" s="83" t="s">
        <v>117</v>
      </c>
      <c r="D107" s="41" t="s">
        <v>359</v>
      </c>
      <c r="E107" s="42">
        <f t="shared" si="3"/>
        <v>93.5</v>
      </c>
      <c r="F107" s="42">
        <v>0</v>
      </c>
      <c r="G107" s="43">
        <v>93.5</v>
      </c>
    </row>
    <row r="108" spans="1:7" ht="19.5" customHeight="1">
      <c r="A108" s="41" t="s">
        <v>351</v>
      </c>
      <c r="B108" s="79" t="s">
        <v>360</v>
      </c>
      <c r="C108" s="83" t="s">
        <v>117</v>
      </c>
      <c r="D108" s="41" t="s">
        <v>201</v>
      </c>
      <c r="E108" s="42">
        <f t="shared" si="3"/>
        <v>15</v>
      </c>
      <c r="F108" s="42">
        <v>0</v>
      </c>
      <c r="G108" s="43">
        <v>15</v>
      </c>
    </row>
    <row r="109" spans="1:7" ht="19.5" customHeight="1">
      <c r="A109" s="41" t="s">
        <v>351</v>
      </c>
      <c r="B109" s="79" t="s">
        <v>361</v>
      </c>
      <c r="C109" s="83" t="s">
        <v>117</v>
      </c>
      <c r="D109" s="41" t="s">
        <v>203</v>
      </c>
      <c r="E109" s="42">
        <f t="shared" si="3"/>
        <v>9</v>
      </c>
      <c r="F109" s="42">
        <v>0</v>
      </c>
      <c r="G109" s="43">
        <v>9</v>
      </c>
    </row>
    <row r="110" spans="1:7" ht="19.5" customHeight="1">
      <c r="A110" s="41" t="s">
        <v>351</v>
      </c>
      <c r="B110" s="79" t="s">
        <v>365</v>
      </c>
      <c r="C110" s="83" t="s">
        <v>117</v>
      </c>
      <c r="D110" s="41" t="s">
        <v>366</v>
      </c>
      <c r="E110" s="42">
        <f t="shared" si="3"/>
        <v>27</v>
      </c>
      <c r="F110" s="42">
        <v>0</v>
      </c>
      <c r="G110" s="43">
        <v>27</v>
      </c>
    </row>
    <row r="111" spans="1:7" ht="19.5" customHeight="1">
      <c r="A111" s="41" t="s">
        <v>351</v>
      </c>
      <c r="B111" s="79" t="s">
        <v>367</v>
      </c>
      <c r="C111" s="83" t="s">
        <v>117</v>
      </c>
      <c r="D111" s="41" t="s">
        <v>368</v>
      </c>
      <c r="E111" s="42">
        <f t="shared" si="3"/>
        <v>17.25</v>
      </c>
      <c r="F111" s="42">
        <v>0</v>
      </c>
      <c r="G111" s="43">
        <v>17.25</v>
      </c>
    </row>
    <row r="112" spans="1:7" ht="19.5" customHeight="1">
      <c r="A112" s="41" t="s">
        <v>351</v>
      </c>
      <c r="B112" s="79" t="s">
        <v>369</v>
      </c>
      <c r="C112" s="83" t="s">
        <v>117</v>
      </c>
      <c r="D112" s="41" t="s">
        <v>206</v>
      </c>
      <c r="E112" s="42">
        <f t="shared" si="3"/>
        <v>45.69</v>
      </c>
      <c r="F112" s="42">
        <v>0</v>
      </c>
      <c r="G112" s="43">
        <v>45.69</v>
      </c>
    </row>
    <row r="113" spans="1:7" ht="19.5" customHeight="1">
      <c r="A113" s="41" t="s">
        <v>351</v>
      </c>
      <c r="B113" s="79" t="s">
        <v>370</v>
      </c>
      <c r="C113" s="83" t="s">
        <v>117</v>
      </c>
      <c r="D113" s="41" t="s">
        <v>371</v>
      </c>
      <c r="E113" s="42">
        <f t="shared" si="3"/>
        <v>1.8</v>
      </c>
      <c r="F113" s="42">
        <v>0</v>
      </c>
      <c r="G113" s="43">
        <v>1.8</v>
      </c>
    </row>
    <row r="114" spans="1:7" ht="19.5" customHeight="1">
      <c r="A114" s="41" t="s">
        <v>351</v>
      </c>
      <c r="B114" s="79" t="s">
        <v>383</v>
      </c>
      <c r="C114" s="83" t="s">
        <v>117</v>
      </c>
      <c r="D114" s="41" t="s">
        <v>384</v>
      </c>
      <c r="E114" s="42">
        <f t="shared" si="3"/>
        <v>22</v>
      </c>
      <c r="F114" s="42">
        <v>0</v>
      </c>
      <c r="G114" s="43">
        <v>22</v>
      </c>
    </row>
    <row r="115" spans="1:7" ht="19.5" customHeight="1">
      <c r="A115" s="41" t="s">
        <v>351</v>
      </c>
      <c r="B115" s="79" t="s">
        <v>110</v>
      </c>
      <c r="C115" s="83" t="s">
        <v>117</v>
      </c>
      <c r="D115" s="41" t="s">
        <v>209</v>
      </c>
      <c r="E115" s="42">
        <f t="shared" si="3"/>
        <v>26.03</v>
      </c>
      <c r="F115" s="42">
        <v>0</v>
      </c>
      <c r="G115" s="43">
        <v>26.03</v>
      </c>
    </row>
    <row r="116" spans="1:7" ht="19.5" customHeight="1">
      <c r="A116" s="41" t="s">
        <v>38</v>
      </c>
      <c r="B116" s="79" t="s">
        <v>38</v>
      </c>
      <c r="C116" s="83" t="s">
        <v>38</v>
      </c>
      <c r="D116" s="41" t="s">
        <v>213</v>
      </c>
      <c r="E116" s="42">
        <f t="shared" si="3"/>
        <v>29.39</v>
      </c>
      <c r="F116" s="42">
        <v>29.39</v>
      </c>
      <c r="G116" s="43">
        <v>0</v>
      </c>
    </row>
    <row r="117" spans="1:7" ht="19.5" customHeight="1">
      <c r="A117" s="41" t="s">
        <v>372</v>
      </c>
      <c r="B117" s="79" t="s">
        <v>85</v>
      </c>
      <c r="C117" s="83" t="s">
        <v>117</v>
      </c>
      <c r="D117" s="41" t="s">
        <v>385</v>
      </c>
      <c r="E117" s="42">
        <f t="shared" si="3"/>
        <v>11.68</v>
      </c>
      <c r="F117" s="42">
        <v>11.68</v>
      </c>
      <c r="G117" s="43">
        <v>0</v>
      </c>
    </row>
    <row r="118" spans="1:7" ht="19.5" customHeight="1">
      <c r="A118" s="41" t="s">
        <v>372</v>
      </c>
      <c r="B118" s="79" t="s">
        <v>90</v>
      </c>
      <c r="C118" s="83" t="s">
        <v>117</v>
      </c>
      <c r="D118" s="41" t="s">
        <v>386</v>
      </c>
      <c r="E118" s="42">
        <f t="shared" si="3"/>
        <v>2</v>
      </c>
      <c r="F118" s="42">
        <v>2</v>
      </c>
      <c r="G118" s="43">
        <v>0</v>
      </c>
    </row>
    <row r="119" spans="1:7" ht="19.5" customHeight="1">
      <c r="A119" s="41" t="s">
        <v>372</v>
      </c>
      <c r="B119" s="79" t="s">
        <v>207</v>
      </c>
      <c r="C119" s="83" t="s">
        <v>117</v>
      </c>
      <c r="D119" s="41" t="s">
        <v>373</v>
      </c>
      <c r="E119" s="42">
        <f t="shared" si="3"/>
        <v>0.18</v>
      </c>
      <c r="F119" s="42">
        <v>0.18</v>
      </c>
      <c r="G119" s="43">
        <v>0</v>
      </c>
    </row>
    <row r="120" spans="1:7" ht="19.5" customHeight="1">
      <c r="A120" s="41" t="s">
        <v>372</v>
      </c>
      <c r="B120" s="79" t="s">
        <v>110</v>
      </c>
      <c r="C120" s="83" t="s">
        <v>117</v>
      </c>
      <c r="D120" s="41" t="s">
        <v>387</v>
      </c>
      <c r="E120" s="42">
        <f t="shared" si="3"/>
        <v>15.53</v>
      </c>
      <c r="F120" s="42">
        <v>15.53</v>
      </c>
      <c r="G120" s="43">
        <v>0</v>
      </c>
    </row>
    <row r="121" spans="1:7" ht="19.5" customHeight="1">
      <c r="A121" s="41" t="s">
        <v>38</v>
      </c>
      <c r="B121" s="79" t="s">
        <v>38</v>
      </c>
      <c r="C121" s="83" t="s">
        <v>38</v>
      </c>
      <c r="D121" s="41" t="s">
        <v>124</v>
      </c>
      <c r="E121" s="42">
        <f t="shared" si="3"/>
        <v>791.04</v>
      </c>
      <c r="F121" s="42">
        <v>747.92</v>
      </c>
      <c r="G121" s="43">
        <v>43.12</v>
      </c>
    </row>
    <row r="122" spans="1:7" ht="19.5" customHeight="1">
      <c r="A122" s="41" t="s">
        <v>38</v>
      </c>
      <c r="B122" s="79" t="s">
        <v>38</v>
      </c>
      <c r="C122" s="83" t="s">
        <v>38</v>
      </c>
      <c r="D122" s="41" t="s">
        <v>340</v>
      </c>
      <c r="E122" s="42">
        <f t="shared" si="3"/>
        <v>702.32</v>
      </c>
      <c r="F122" s="42">
        <v>702.32</v>
      </c>
      <c r="G122" s="43">
        <v>0</v>
      </c>
    </row>
    <row r="123" spans="1:7" ht="19.5" customHeight="1">
      <c r="A123" s="41" t="s">
        <v>341</v>
      </c>
      <c r="B123" s="79" t="s">
        <v>85</v>
      </c>
      <c r="C123" s="83" t="s">
        <v>125</v>
      </c>
      <c r="D123" s="41" t="s">
        <v>342</v>
      </c>
      <c r="E123" s="42">
        <f t="shared" si="3"/>
        <v>311.3</v>
      </c>
      <c r="F123" s="42">
        <v>311.3</v>
      </c>
      <c r="G123" s="43">
        <v>0</v>
      </c>
    </row>
    <row r="124" spans="1:7" ht="19.5" customHeight="1">
      <c r="A124" s="41" t="s">
        <v>341</v>
      </c>
      <c r="B124" s="79" t="s">
        <v>84</v>
      </c>
      <c r="C124" s="83" t="s">
        <v>125</v>
      </c>
      <c r="D124" s="41" t="s">
        <v>343</v>
      </c>
      <c r="E124" s="42">
        <f t="shared" si="3"/>
        <v>150.23</v>
      </c>
      <c r="F124" s="42">
        <v>150.23</v>
      </c>
      <c r="G124" s="43">
        <v>0</v>
      </c>
    </row>
    <row r="125" spans="1:7" ht="19.5" customHeight="1">
      <c r="A125" s="41" t="s">
        <v>341</v>
      </c>
      <c r="B125" s="79" t="s">
        <v>95</v>
      </c>
      <c r="C125" s="83" t="s">
        <v>125</v>
      </c>
      <c r="D125" s="41" t="s">
        <v>344</v>
      </c>
      <c r="E125" s="42">
        <f t="shared" si="3"/>
        <v>26</v>
      </c>
      <c r="F125" s="42">
        <v>26</v>
      </c>
      <c r="G125" s="43">
        <v>0</v>
      </c>
    </row>
    <row r="126" spans="1:7" ht="19.5" customHeight="1">
      <c r="A126" s="41" t="s">
        <v>341</v>
      </c>
      <c r="B126" s="79" t="s">
        <v>107</v>
      </c>
      <c r="C126" s="83" t="s">
        <v>125</v>
      </c>
      <c r="D126" s="41" t="s">
        <v>345</v>
      </c>
      <c r="E126" s="42">
        <f t="shared" si="3"/>
        <v>80.19</v>
      </c>
      <c r="F126" s="42">
        <v>80.19</v>
      </c>
      <c r="G126" s="43">
        <v>0</v>
      </c>
    </row>
    <row r="127" spans="1:7" ht="19.5" customHeight="1">
      <c r="A127" s="41" t="s">
        <v>341</v>
      </c>
      <c r="B127" s="79" t="s">
        <v>207</v>
      </c>
      <c r="C127" s="83" t="s">
        <v>125</v>
      </c>
      <c r="D127" s="41" t="s">
        <v>379</v>
      </c>
      <c r="E127" s="42">
        <f t="shared" si="3"/>
        <v>55.1</v>
      </c>
      <c r="F127" s="42">
        <v>55.1</v>
      </c>
      <c r="G127" s="43">
        <v>0</v>
      </c>
    </row>
    <row r="128" spans="1:7" ht="19.5" customHeight="1">
      <c r="A128" s="41" t="s">
        <v>341</v>
      </c>
      <c r="B128" s="79" t="s">
        <v>346</v>
      </c>
      <c r="C128" s="83" t="s">
        <v>125</v>
      </c>
      <c r="D128" s="41" t="s">
        <v>347</v>
      </c>
      <c r="E128" s="42">
        <f t="shared" si="3"/>
        <v>31</v>
      </c>
      <c r="F128" s="42">
        <v>31</v>
      </c>
      <c r="G128" s="43">
        <v>0</v>
      </c>
    </row>
    <row r="129" spans="1:7" ht="19.5" customHeight="1">
      <c r="A129" s="41" t="s">
        <v>341</v>
      </c>
      <c r="B129" s="79" t="s">
        <v>357</v>
      </c>
      <c r="C129" s="83" t="s">
        <v>125</v>
      </c>
      <c r="D129" s="41" t="s">
        <v>375</v>
      </c>
      <c r="E129" s="42">
        <f t="shared" si="3"/>
        <v>6.5</v>
      </c>
      <c r="F129" s="42">
        <v>6.5</v>
      </c>
      <c r="G129" s="43">
        <v>0</v>
      </c>
    </row>
    <row r="130" spans="1:7" ht="19.5" customHeight="1">
      <c r="A130" s="41" t="s">
        <v>341</v>
      </c>
      <c r="B130" s="79" t="s">
        <v>349</v>
      </c>
      <c r="C130" s="83" t="s">
        <v>125</v>
      </c>
      <c r="D130" s="41" t="s">
        <v>196</v>
      </c>
      <c r="E130" s="42">
        <f t="shared" si="3"/>
        <v>42</v>
      </c>
      <c r="F130" s="42">
        <v>42</v>
      </c>
      <c r="G130" s="43">
        <v>0</v>
      </c>
    </row>
    <row r="131" spans="1:7" ht="19.5" customHeight="1">
      <c r="A131" s="41" t="s">
        <v>38</v>
      </c>
      <c r="B131" s="79" t="s">
        <v>38</v>
      </c>
      <c r="C131" s="83" t="s">
        <v>38</v>
      </c>
      <c r="D131" s="41" t="s">
        <v>350</v>
      </c>
      <c r="E131" s="42">
        <f t="shared" si="3"/>
        <v>43.12</v>
      </c>
      <c r="F131" s="42">
        <v>0</v>
      </c>
      <c r="G131" s="43">
        <v>43.12</v>
      </c>
    </row>
    <row r="132" spans="1:7" ht="19.5" customHeight="1">
      <c r="A132" s="41" t="s">
        <v>351</v>
      </c>
      <c r="B132" s="79" t="s">
        <v>93</v>
      </c>
      <c r="C132" s="83" t="s">
        <v>125</v>
      </c>
      <c r="D132" s="41" t="s">
        <v>356</v>
      </c>
      <c r="E132" s="42">
        <f t="shared" si="3"/>
        <v>20</v>
      </c>
      <c r="F132" s="42">
        <v>0</v>
      </c>
      <c r="G132" s="43">
        <v>20</v>
      </c>
    </row>
    <row r="133" spans="1:7" ht="19.5" customHeight="1">
      <c r="A133" s="41" t="s">
        <v>351</v>
      </c>
      <c r="B133" s="79" t="s">
        <v>361</v>
      </c>
      <c r="C133" s="83" t="s">
        <v>125</v>
      </c>
      <c r="D133" s="41" t="s">
        <v>203</v>
      </c>
      <c r="E133" s="42">
        <f t="shared" si="3"/>
        <v>1.94</v>
      </c>
      <c r="F133" s="42">
        <v>0</v>
      </c>
      <c r="G133" s="43">
        <v>1.94</v>
      </c>
    </row>
    <row r="134" spans="1:7" ht="19.5" customHeight="1">
      <c r="A134" s="41" t="s">
        <v>351</v>
      </c>
      <c r="B134" s="79" t="s">
        <v>365</v>
      </c>
      <c r="C134" s="83" t="s">
        <v>125</v>
      </c>
      <c r="D134" s="41" t="s">
        <v>366</v>
      </c>
      <c r="E134" s="42">
        <f t="shared" si="3"/>
        <v>6.99</v>
      </c>
      <c r="F134" s="42">
        <v>0</v>
      </c>
      <c r="G134" s="43">
        <v>6.99</v>
      </c>
    </row>
    <row r="135" spans="1:7" ht="19.5" customHeight="1">
      <c r="A135" s="41" t="s">
        <v>351</v>
      </c>
      <c r="B135" s="79" t="s">
        <v>367</v>
      </c>
      <c r="C135" s="83" t="s">
        <v>125</v>
      </c>
      <c r="D135" s="41" t="s">
        <v>368</v>
      </c>
      <c r="E135" s="42">
        <f aca="true" t="shared" si="4" ref="E135:E159">SUM(F135:G135)</f>
        <v>9.34</v>
      </c>
      <c r="F135" s="42">
        <v>0</v>
      </c>
      <c r="G135" s="43">
        <v>9.34</v>
      </c>
    </row>
    <row r="136" spans="1:7" ht="19.5" customHeight="1">
      <c r="A136" s="41" t="s">
        <v>351</v>
      </c>
      <c r="B136" s="79" t="s">
        <v>369</v>
      </c>
      <c r="C136" s="83" t="s">
        <v>125</v>
      </c>
      <c r="D136" s="41" t="s">
        <v>206</v>
      </c>
      <c r="E136" s="42">
        <f t="shared" si="4"/>
        <v>4.85</v>
      </c>
      <c r="F136" s="42">
        <v>0</v>
      </c>
      <c r="G136" s="43">
        <v>4.85</v>
      </c>
    </row>
    <row r="137" spans="1:7" ht="19.5" customHeight="1">
      <c r="A137" s="41" t="s">
        <v>38</v>
      </c>
      <c r="B137" s="79" t="s">
        <v>38</v>
      </c>
      <c r="C137" s="83" t="s">
        <v>38</v>
      </c>
      <c r="D137" s="41" t="s">
        <v>213</v>
      </c>
      <c r="E137" s="42">
        <f t="shared" si="4"/>
        <v>45.6</v>
      </c>
      <c r="F137" s="42">
        <v>45.6</v>
      </c>
      <c r="G137" s="43">
        <v>0</v>
      </c>
    </row>
    <row r="138" spans="1:7" ht="19.5" customHeight="1">
      <c r="A138" s="41" t="s">
        <v>372</v>
      </c>
      <c r="B138" s="79" t="s">
        <v>85</v>
      </c>
      <c r="C138" s="83" t="s">
        <v>125</v>
      </c>
      <c r="D138" s="41" t="s">
        <v>385</v>
      </c>
      <c r="E138" s="42">
        <f t="shared" si="4"/>
        <v>27.76</v>
      </c>
      <c r="F138" s="42">
        <v>27.76</v>
      </c>
      <c r="G138" s="43">
        <v>0</v>
      </c>
    </row>
    <row r="139" spans="1:7" ht="19.5" customHeight="1">
      <c r="A139" s="41" t="s">
        <v>372</v>
      </c>
      <c r="B139" s="79" t="s">
        <v>207</v>
      </c>
      <c r="C139" s="83" t="s">
        <v>125</v>
      </c>
      <c r="D139" s="41" t="s">
        <v>373</v>
      </c>
      <c r="E139" s="42">
        <f t="shared" si="4"/>
        <v>0.19</v>
      </c>
      <c r="F139" s="42">
        <v>0.19</v>
      </c>
      <c r="G139" s="43">
        <v>0</v>
      </c>
    </row>
    <row r="140" spans="1:7" ht="19.5" customHeight="1">
      <c r="A140" s="41" t="s">
        <v>372</v>
      </c>
      <c r="B140" s="79" t="s">
        <v>110</v>
      </c>
      <c r="C140" s="83" t="s">
        <v>125</v>
      </c>
      <c r="D140" s="41" t="s">
        <v>387</v>
      </c>
      <c r="E140" s="42">
        <f t="shared" si="4"/>
        <v>17.65</v>
      </c>
      <c r="F140" s="42">
        <v>17.65</v>
      </c>
      <c r="G140" s="43">
        <v>0</v>
      </c>
    </row>
    <row r="141" spans="1:7" ht="19.5" customHeight="1">
      <c r="A141" s="41" t="s">
        <v>38</v>
      </c>
      <c r="B141" s="79" t="s">
        <v>38</v>
      </c>
      <c r="C141" s="83" t="s">
        <v>38</v>
      </c>
      <c r="D141" s="41" t="s">
        <v>130</v>
      </c>
      <c r="E141" s="42">
        <f t="shared" si="4"/>
        <v>58.08</v>
      </c>
      <c r="F141" s="42">
        <v>46.05</v>
      </c>
      <c r="G141" s="43">
        <v>12.03</v>
      </c>
    </row>
    <row r="142" spans="1:7" ht="19.5" customHeight="1">
      <c r="A142" s="41" t="s">
        <v>38</v>
      </c>
      <c r="B142" s="79" t="s">
        <v>38</v>
      </c>
      <c r="C142" s="83" t="s">
        <v>38</v>
      </c>
      <c r="D142" s="41" t="s">
        <v>340</v>
      </c>
      <c r="E142" s="42">
        <f t="shared" si="4"/>
        <v>46.05</v>
      </c>
      <c r="F142" s="42">
        <v>46.05</v>
      </c>
      <c r="G142" s="43">
        <v>0</v>
      </c>
    </row>
    <row r="143" spans="1:7" ht="19.5" customHeight="1">
      <c r="A143" s="41" t="s">
        <v>341</v>
      </c>
      <c r="B143" s="79" t="s">
        <v>85</v>
      </c>
      <c r="C143" s="83" t="s">
        <v>131</v>
      </c>
      <c r="D143" s="41" t="s">
        <v>342</v>
      </c>
      <c r="E143" s="42">
        <f t="shared" si="4"/>
        <v>16.3</v>
      </c>
      <c r="F143" s="42">
        <v>16.3</v>
      </c>
      <c r="G143" s="43">
        <v>0</v>
      </c>
    </row>
    <row r="144" spans="1:7" ht="19.5" customHeight="1">
      <c r="A144" s="41" t="s">
        <v>341</v>
      </c>
      <c r="B144" s="79" t="s">
        <v>84</v>
      </c>
      <c r="C144" s="83" t="s">
        <v>131</v>
      </c>
      <c r="D144" s="41" t="s">
        <v>343</v>
      </c>
      <c r="E144" s="42">
        <f t="shared" si="4"/>
        <v>0.41</v>
      </c>
      <c r="F144" s="42">
        <v>0.41</v>
      </c>
      <c r="G144" s="43">
        <v>0</v>
      </c>
    </row>
    <row r="145" spans="1:7" ht="19.5" customHeight="1">
      <c r="A145" s="41" t="s">
        <v>341</v>
      </c>
      <c r="B145" s="79" t="s">
        <v>204</v>
      </c>
      <c r="C145" s="83" t="s">
        <v>131</v>
      </c>
      <c r="D145" s="41" t="s">
        <v>374</v>
      </c>
      <c r="E145" s="42">
        <f t="shared" si="4"/>
        <v>15.4</v>
      </c>
      <c r="F145" s="42">
        <v>15.4</v>
      </c>
      <c r="G145" s="43">
        <v>0</v>
      </c>
    </row>
    <row r="146" spans="1:7" ht="19.5" customHeight="1">
      <c r="A146" s="41" t="s">
        <v>341</v>
      </c>
      <c r="B146" s="79" t="s">
        <v>107</v>
      </c>
      <c r="C146" s="83" t="s">
        <v>131</v>
      </c>
      <c r="D146" s="41" t="s">
        <v>345</v>
      </c>
      <c r="E146" s="42">
        <f t="shared" si="4"/>
        <v>4.43</v>
      </c>
      <c r="F146" s="42">
        <v>4.43</v>
      </c>
      <c r="G146" s="43">
        <v>0</v>
      </c>
    </row>
    <row r="147" spans="1:7" ht="19.5" customHeight="1">
      <c r="A147" s="41" t="s">
        <v>341</v>
      </c>
      <c r="B147" s="79" t="s">
        <v>207</v>
      </c>
      <c r="C147" s="83" t="s">
        <v>131</v>
      </c>
      <c r="D147" s="41" t="s">
        <v>379</v>
      </c>
      <c r="E147" s="42">
        <f t="shared" si="4"/>
        <v>1.77</v>
      </c>
      <c r="F147" s="42">
        <v>1.77</v>
      </c>
      <c r="G147" s="43">
        <v>0</v>
      </c>
    </row>
    <row r="148" spans="1:7" ht="19.5" customHeight="1">
      <c r="A148" s="41" t="s">
        <v>341</v>
      </c>
      <c r="B148" s="79" t="s">
        <v>346</v>
      </c>
      <c r="C148" s="83" t="s">
        <v>131</v>
      </c>
      <c r="D148" s="41" t="s">
        <v>347</v>
      </c>
      <c r="E148" s="42">
        <f t="shared" si="4"/>
        <v>1.99</v>
      </c>
      <c r="F148" s="42">
        <v>1.99</v>
      </c>
      <c r="G148" s="43">
        <v>0</v>
      </c>
    </row>
    <row r="149" spans="1:7" ht="19.5" customHeight="1">
      <c r="A149" s="41" t="s">
        <v>341</v>
      </c>
      <c r="B149" s="79" t="s">
        <v>357</v>
      </c>
      <c r="C149" s="83" t="s">
        <v>131</v>
      </c>
      <c r="D149" s="41" t="s">
        <v>375</v>
      </c>
      <c r="E149" s="42">
        <f t="shared" si="4"/>
        <v>0.51</v>
      </c>
      <c r="F149" s="42">
        <v>0.51</v>
      </c>
      <c r="G149" s="43">
        <v>0</v>
      </c>
    </row>
    <row r="150" spans="1:7" ht="19.5" customHeight="1">
      <c r="A150" s="41" t="s">
        <v>341</v>
      </c>
      <c r="B150" s="79" t="s">
        <v>349</v>
      </c>
      <c r="C150" s="83" t="s">
        <v>131</v>
      </c>
      <c r="D150" s="41" t="s">
        <v>196</v>
      </c>
      <c r="E150" s="42">
        <f t="shared" si="4"/>
        <v>2.66</v>
      </c>
      <c r="F150" s="42">
        <v>2.66</v>
      </c>
      <c r="G150" s="43">
        <v>0</v>
      </c>
    </row>
    <row r="151" spans="1:7" ht="19.5" customHeight="1">
      <c r="A151" s="41" t="s">
        <v>341</v>
      </c>
      <c r="B151" s="79" t="s">
        <v>110</v>
      </c>
      <c r="C151" s="83" t="s">
        <v>131</v>
      </c>
      <c r="D151" s="41" t="s">
        <v>197</v>
      </c>
      <c r="E151" s="42">
        <f t="shared" si="4"/>
        <v>2.58</v>
      </c>
      <c r="F151" s="42">
        <v>2.58</v>
      </c>
      <c r="G151" s="43">
        <v>0</v>
      </c>
    </row>
    <row r="152" spans="1:7" ht="19.5" customHeight="1">
      <c r="A152" s="41" t="s">
        <v>38</v>
      </c>
      <c r="B152" s="79" t="s">
        <v>38</v>
      </c>
      <c r="C152" s="83" t="s">
        <v>38</v>
      </c>
      <c r="D152" s="41" t="s">
        <v>350</v>
      </c>
      <c r="E152" s="42">
        <f t="shared" si="4"/>
        <v>12.03</v>
      </c>
      <c r="F152" s="42">
        <v>0</v>
      </c>
      <c r="G152" s="43">
        <v>12.03</v>
      </c>
    </row>
    <row r="153" spans="1:7" ht="19.5" customHeight="1">
      <c r="A153" s="41" t="s">
        <v>351</v>
      </c>
      <c r="B153" s="79" t="s">
        <v>85</v>
      </c>
      <c r="C153" s="83" t="s">
        <v>131</v>
      </c>
      <c r="D153" s="41" t="s">
        <v>352</v>
      </c>
      <c r="E153" s="42">
        <f t="shared" si="4"/>
        <v>0.64</v>
      </c>
      <c r="F153" s="42">
        <v>0</v>
      </c>
      <c r="G153" s="43">
        <v>0.64</v>
      </c>
    </row>
    <row r="154" spans="1:7" ht="19.5" customHeight="1">
      <c r="A154" s="41" t="s">
        <v>351</v>
      </c>
      <c r="B154" s="79" t="s">
        <v>204</v>
      </c>
      <c r="C154" s="83" t="s">
        <v>131</v>
      </c>
      <c r="D154" s="41" t="s">
        <v>355</v>
      </c>
      <c r="E154" s="42">
        <f t="shared" si="4"/>
        <v>0.4</v>
      </c>
      <c r="F154" s="42">
        <v>0</v>
      </c>
      <c r="G154" s="43">
        <v>0.4</v>
      </c>
    </row>
    <row r="155" spans="1:7" ht="19.5" customHeight="1">
      <c r="A155" s="41" t="s">
        <v>351</v>
      </c>
      <c r="B155" s="79" t="s">
        <v>93</v>
      </c>
      <c r="C155" s="83" t="s">
        <v>131</v>
      </c>
      <c r="D155" s="41" t="s">
        <v>356</v>
      </c>
      <c r="E155" s="42">
        <f t="shared" si="4"/>
        <v>3</v>
      </c>
      <c r="F155" s="42">
        <v>0</v>
      </c>
      <c r="G155" s="43">
        <v>3</v>
      </c>
    </row>
    <row r="156" spans="1:7" ht="19.5" customHeight="1">
      <c r="A156" s="41" t="s">
        <v>351</v>
      </c>
      <c r="B156" s="79" t="s">
        <v>362</v>
      </c>
      <c r="C156" s="83" t="s">
        <v>131</v>
      </c>
      <c r="D156" s="41" t="s">
        <v>363</v>
      </c>
      <c r="E156" s="42">
        <f t="shared" si="4"/>
        <v>1.2</v>
      </c>
      <c r="F156" s="42">
        <v>0</v>
      </c>
      <c r="G156" s="43">
        <v>1.2</v>
      </c>
    </row>
    <row r="157" spans="1:7" ht="19.5" customHeight="1">
      <c r="A157" s="41" t="s">
        <v>351</v>
      </c>
      <c r="B157" s="79" t="s">
        <v>365</v>
      </c>
      <c r="C157" s="83" t="s">
        <v>131</v>
      </c>
      <c r="D157" s="41" t="s">
        <v>366</v>
      </c>
      <c r="E157" s="42">
        <f t="shared" si="4"/>
        <v>0.3</v>
      </c>
      <c r="F157" s="42">
        <v>0</v>
      </c>
      <c r="G157" s="43">
        <v>0.3</v>
      </c>
    </row>
    <row r="158" spans="1:7" ht="19.5" customHeight="1">
      <c r="A158" s="41" t="s">
        <v>351</v>
      </c>
      <c r="B158" s="79" t="s">
        <v>367</v>
      </c>
      <c r="C158" s="83" t="s">
        <v>131</v>
      </c>
      <c r="D158" s="41" t="s">
        <v>368</v>
      </c>
      <c r="E158" s="42">
        <f t="shared" si="4"/>
        <v>0.49</v>
      </c>
      <c r="F158" s="42">
        <v>0</v>
      </c>
      <c r="G158" s="43">
        <v>0.49</v>
      </c>
    </row>
    <row r="159" spans="1:7" ht="19.5" customHeight="1">
      <c r="A159" s="41" t="s">
        <v>351</v>
      </c>
      <c r="B159" s="79" t="s">
        <v>369</v>
      </c>
      <c r="C159" s="83" t="s">
        <v>131</v>
      </c>
      <c r="D159" s="41" t="s">
        <v>206</v>
      </c>
      <c r="E159" s="42">
        <f t="shared" si="4"/>
        <v>6</v>
      </c>
      <c r="F159" s="42">
        <v>0</v>
      </c>
      <c r="G159" s="43">
        <v>6</v>
      </c>
    </row>
  </sheetData>
  <sheetProtection/>
  <mergeCells count="9">
    <mergeCell ref="A2:G2"/>
    <mergeCell ref="A4:D4"/>
    <mergeCell ref="A5:B5"/>
    <mergeCell ref="D5:D6"/>
    <mergeCell ref="C5:C6"/>
    <mergeCell ref="E4:G4"/>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54"/>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7"/>
      <c r="B1" s="28"/>
      <c r="C1" s="28"/>
      <c r="D1" s="28"/>
      <c r="E1" s="28"/>
      <c r="F1" s="70" t="s">
        <v>388</v>
      </c>
    </row>
    <row r="2" spans="1:6" ht="19.5" customHeight="1">
      <c r="A2" s="91" t="s">
        <v>389</v>
      </c>
      <c r="B2" s="91"/>
      <c r="C2" s="91"/>
      <c r="D2" s="91"/>
      <c r="E2" s="91"/>
      <c r="F2" s="91"/>
    </row>
    <row r="3" spans="1:6" ht="19.5" customHeight="1">
      <c r="A3" s="31" t="s">
        <v>0</v>
      </c>
      <c r="B3" s="31"/>
      <c r="C3" s="31"/>
      <c r="D3" s="77"/>
      <c r="E3" s="77"/>
      <c r="F3" s="11" t="s">
        <v>5</v>
      </c>
    </row>
    <row r="4" spans="1:6" ht="19.5" customHeight="1">
      <c r="A4" s="101" t="s">
        <v>68</v>
      </c>
      <c r="B4" s="102"/>
      <c r="C4" s="103"/>
      <c r="D4" s="145" t="s">
        <v>69</v>
      </c>
      <c r="E4" s="139" t="s">
        <v>390</v>
      </c>
      <c r="F4" s="94" t="s">
        <v>71</v>
      </c>
    </row>
    <row r="5" spans="1:6" ht="19.5" customHeight="1">
      <c r="A5" s="37" t="s">
        <v>78</v>
      </c>
      <c r="B5" s="36" t="s">
        <v>79</v>
      </c>
      <c r="C5" s="38" t="s">
        <v>80</v>
      </c>
      <c r="D5" s="146"/>
      <c r="E5" s="139"/>
      <c r="F5" s="94"/>
    </row>
    <row r="6" spans="1:6" ht="19.5" customHeight="1">
      <c r="A6" s="79" t="s">
        <v>38</v>
      </c>
      <c r="B6" s="79" t="s">
        <v>38</v>
      </c>
      <c r="C6" s="79" t="s">
        <v>38</v>
      </c>
      <c r="D6" s="84" t="s">
        <v>38</v>
      </c>
      <c r="E6" s="84" t="s">
        <v>58</v>
      </c>
      <c r="F6" s="85">
        <v>13590.9</v>
      </c>
    </row>
    <row r="7" spans="1:6" ht="19.5" customHeight="1">
      <c r="A7" s="79" t="s">
        <v>38</v>
      </c>
      <c r="B7" s="79" t="s">
        <v>38</v>
      </c>
      <c r="C7" s="79" t="s">
        <v>38</v>
      </c>
      <c r="D7" s="84" t="s">
        <v>38</v>
      </c>
      <c r="E7" s="84" t="s">
        <v>81</v>
      </c>
      <c r="F7" s="85">
        <v>355.5</v>
      </c>
    </row>
    <row r="8" spans="1:6" ht="19.5" customHeight="1">
      <c r="A8" s="79" t="s">
        <v>38</v>
      </c>
      <c r="B8" s="79" t="s">
        <v>38</v>
      </c>
      <c r="C8" s="79" t="s">
        <v>38</v>
      </c>
      <c r="D8" s="84" t="s">
        <v>38</v>
      </c>
      <c r="E8" s="84" t="s">
        <v>82</v>
      </c>
      <c r="F8" s="85">
        <v>355.5</v>
      </c>
    </row>
    <row r="9" spans="1:6" ht="19.5" customHeight="1">
      <c r="A9" s="79" t="s">
        <v>38</v>
      </c>
      <c r="B9" s="79" t="s">
        <v>38</v>
      </c>
      <c r="C9" s="79" t="s">
        <v>38</v>
      </c>
      <c r="D9" s="84" t="s">
        <v>38</v>
      </c>
      <c r="E9" s="84" t="s">
        <v>87</v>
      </c>
      <c r="F9" s="85">
        <v>5</v>
      </c>
    </row>
    <row r="10" spans="1:6" ht="19.5" customHeight="1">
      <c r="A10" s="79" t="s">
        <v>83</v>
      </c>
      <c r="B10" s="79" t="s">
        <v>84</v>
      </c>
      <c r="C10" s="79" t="s">
        <v>85</v>
      </c>
      <c r="D10" s="84" t="s">
        <v>86</v>
      </c>
      <c r="E10" s="84" t="s">
        <v>391</v>
      </c>
      <c r="F10" s="85">
        <v>5</v>
      </c>
    </row>
    <row r="11" spans="1:6" ht="19.5" customHeight="1">
      <c r="A11" s="79" t="s">
        <v>38</v>
      </c>
      <c r="B11" s="79" t="s">
        <v>38</v>
      </c>
      <c r="C11" s="79" t="s">
        <v>38</v>
      </c>
      <c r="D11" s="84" t="s">
        <v>38</v>
      </c>
      <c r="E11" s="84" t="s">
        <v>88</v>
      </c>
      <c r="F11" s="85">
        <v>350.5</v>
      </c>
    </row>
    <row r="12" spans="1:6" ht="19.5" customHeight="1">
      <c r="A12" s="79" t="s">
        <v>83</v>
      </c>
      <c r="B12" s="79" t="s">
        <v>84</v>
      </c>
      <c r="C12" s="79" t="s">
        <v>84</v>
      </c>
      <c r="D12" s="84" t="s">
        <v>86</v>
      </c>
      <c r="E12" s="84" t="s">
        <v>392</v>
      </c>
      <c r="F12" s="85">
        <v>10</v>
      </c>
    </row>
    <row r="13" spans="1:6" ht="19.5" customHeight="1">
      <c r="A13" s="79" t="s">
        <v>83</v>
      </c>
      <c r="B13" s="79" t="s">
        <v>84</v>
      </c>
      <c r="C13" s="79" t="s">
        <v>84</v>
      </c>
      <c r="D13" s="84" t="s">
        <v>86</v>
      </c>
      <c r="E13" s="84" t="s">
        <v>393</v>
      </c>
      <c r="F13" s="85">
        <v>90</v>
      </c>
    </row>
    <row r="14" spans="1:6" ht="19.5" customHeight="1">
      <c r="A14" s="79" t="s">
        <v>83</v>
      </c>
      <c r="B14" s="79" t="s">
        <v>84</v>
      </c>
      <c r="C14" s="79" t="s">
        <v>84</v>
      </c>
      <c r="D14" s="84" t="s">
        <v>86</v>
      </c>
      <c r="E14" s="84" t="s">
        <v>394</v>
      </c>
      <c r="F14" s="85">
        <v>10</v>
      </c>
    </row>
    <row r="15" spans="1:6" ht="19.5" customHeight="1">
      <c r="A15" s="79" t="s">
        <v>83</v>
      </c>
      <c r="B15" s="79" t="s">
        <v>84</v>
      </c>
      <c r="C15" s="79" t="s">
        <v>84</v>
      </c>
      <c r="D15" s="84" t="s">
        <v>86</v>
      </c>
      <c r="E15" s="84" t="s">
        <v>395</v>
      </c>
      <c r="F15" s="85">
        <v>30</v>
      </c>
    </row>
    <row r="16" spans="1:6" ht="19.5" customHeight="1">
      <c r="A16" s="79" t="s">
        <v>83</v>
      </c>
      <c r="B16" s="79" t="s">
        <v>84</v>
      </c>
      <c r="C16" s="79" t="s">
        <v>84</v>
      </c>
      <c r="D16" s="84" t="s">
        <v>86</v>
      </c>
      <c r="E16" s="84" t="s">
        <v>396</v>
      </c>
      <c r="F16" s="85">
        <v>8</v>
      </c>
    </row>
    <row r="17" spans="1:6" ht="19.5" customHeight="1">
      <c r="A17" s="79" t="s">
        <v>83</v>
      </c>
      <c r="B17" s="79" t="s">
        <v>84</v>
      </c>
      <c r="C17" s="79" t="s">
        <v>84</v>
      </c>
      <c r="D17" s="84" t="s">
        <v>86</v>
      </c>
      <c r="E17" s="84" t="s">
        <v>397</v>
      </c>
      <c r="F17" s="85">
        <v>10</v>
      </c>
    </row>
    <row r="18" spans="1:6" ht="19.5" customHeight="1">
      <c r="A18" s="79" t="s">
        <v>83</v>
      </c>
      <c r="B18" s="79" t="s">
        <v>84</v>
      </c>
      <c r="C18" s="79" t="s">
        <v>84</v>
      </c>
      <c r="D18" s="84" t="s">
        <v>86</v>
      </c>
      <c r="E18" s="84" t="s">
        <v>398</v>
      </c>
      <c r="F18" s="85">
        <v>15</v>
      </c>
    </row>
    <row r="19" spans="1:6" ht="19.5" customHeight="1">
      <c r="A19" s="79" t="s">
        <v>83</v>
      </c>
      <c r="B19" s="79" t="s">
        <v>84</v>
      </c>
      <c r="C19" s="79" t="s">
        <v>84</v>
      </c>
      <c r="D19" s="84" t="s">
        <v>86</v>
      </c>
      <c r="E19" s="84" t="s">
        <v>399</v>
      </c>
      <c r="F19" s="85">
        <v>50</v>
      </c>
    </row>
    <row r="20" spans="1:6" ht="19.5" customHeight="1">
      <c r="A20" s="79" t="s">
        <v>83</v>
      </c>
      <c r="B20" s="79" t="s">
        <v>84</v>
      </c>
      <c r="C20" s="79" t="s">
        <v>84</v>
      </c>
      <c r="D20" s="84" t="s">
        <v>86</v>
      </c>
      <c r="E20" s="84" t="s">
        <v>400</v>
      </c>
      <c r="F20" s="85">
        <v>6</v>
      </c>
    </row>
    <row r="21" spans="1:6" ht="19.5" customHeight="1">
      <c r="A21" s="79" t="s">
        <v>83</v>
      </c>
      <c r="B21" s="79" t="s">
        <v>84</v>
      </c>
      <c r="C21" s="79" t="s">
        <v>84</v>
      </c>
      <c r="D21" s="84" t="s">
        <v>86</v>
      </c>
      <c r="E21" s="84" t="s">
        <v>401</v>
      </c>
      <c r="F21" s="85">
        <v>40</v>
      </c>
    </row>
    <row r="22" spans="1:6" ht="19.5" customHeight="1">
      <c r="A22" s="79" t="s">
        <v>83</v>
      </c>
      <c r="B22" s="79" t="s">
        <v>84</v>
      </c>
      <c r="C22" s="79" t="s">
        <v>84</v>
      </c>
      <c r="D22" s="84" t="s">
        <v>86</v>
      </c>
      <c r="E22" s="84" t="s">
        <v>402</v>
      </c>
      <c r="F22" s="85">
        <v>35</v>
      </c>
    </row>
    <row r="23" spans="1:6" ht="19.5" customHeight="1">
      <c r="A23" s="79" t="s">
        <v>83</v>
      </c>
      <c r="B23" s="79" t="s">
        <v>84</v>
      </c>
      <c r="C23" s="79" t="s">
        <v>84</v>
      </c>
      <c r="D23" s="84" t="s">
        <v>86</v>
      </c>
      <c r="E23" s="84" t="s">
        <v>403</v>
      </c>
      <c r="F23" s="85">
        <v>46.5</v>
      </c>
    </row>
    <row r="24" spans="1:6" ht="19.5" customHeight="1">
      <c r="A24" s="79" t="s">
        <v>38</v>
      </c>
      <c r="B24" s="79" t="s">
        <v>38</v>
      </c>
      <c r="C24" s="79" t="s">
        <v>38</v>
      </c>
      <c r="D24" s="84" t="s">
        <v>38</v>
      </c>
      <c r="E24" s="84" t="s">
        <v>99</v>
      </c>
      <c r="F24" s="85">
        <v>309.58</v>
      </c>
    </row>
    <row r="25" spans="1:6" ht="19.5" customHeight="1">
      <c r="A25" s="79" t="s">
        <v>38</v>
      </c>
      <c r="B25" s="79" t="s">
        <v>38</v>
      </c>
      <c r="C25" s="79" t="s">
        <v>38</v>
      </c>
      <c r="D25" s="84" t="s">
        <v>38</v>
      </c>
      <c r="E25" s="84" t="s">
        <v>100</v>
      </c>
      <c r="F25" s="85">
        <v>309.58</v>
      </c>
    </row>
    <row r="26" spans="1:6" ht="19.5" customHeight="1">
      <c r="A26" s="79" t="s">
        <v>38</v>
      </c>
      <c r="B26" s="79" t="s">
        <v>38</v>
      </c>
      <c r="C26" s="79" t="s">
        <v>38</v>
      </c>
      <c r="D26" s="84" t="s">
        <v>38</v>
      </c>
      <c r="E26" s="84" t="s">
        <v>102</v>
      </c>
      <c r="F26" s="85">
        <v>309.58</v>
      </c>
    </row>
    <row r="27" spans="1:6" ht="19.5" customHeight="1">
      <c r="A27" s="79" t="s">
        <v>83</v>
      </c>
      <c r="B27" s="79" t="s">
        <v>85</v>
      </c>
      <c r="C27" s="79" t="s">
        <v>95</v>
      </c>
      <c r="D27" s="84" t="s">
        <v>101</v>
      </c>
      <c r="E27" s="84" t="s">
        <v>404</v>
      </c>
      <c r="F27" s="85">
        <v>296.92</v>
      </c>
    </row>
    <row r="28" spans="1:6" ht="19.5" customHeight="1">
      <c r="A28" s="79" t="s">
        <v>83</v>
      </c>
      <c r="B28" s="79" t="s">
        <v>85</v>
      </c>
      <c r="C28" s="79" t="s">
        <v>95</v>
      </c>
      <c r="D28" s="84" t="s">
        <v>101</v>
      </c>
      <c r="E28" s="84" t="s">
        <v>397</v>
      </c>
      <c r="F28" s="85">
        <v>12.66</v>
      </c>
    </row>
    <row r="29" spans="1:6" ht="19.5" customHeight="1">
      <c r="A29" s="79" t="s">
        <v>38</v>
      </c>
      <c r="B29" s="79" t="s">
        <v>38</v>
      </c>
      <c r="C29" s="79" t="s">
        <v>38</v>
      </c>
      <c r="D29" s="84" t="s">
        <v>38</v>
      </c>
      <c r="E29" s="84" t="s">
        <v>104</v>
      </c>
      <c r="F29" s="85">
        <v>12925.82</v>
      </c>
    </row>
    <row r="30" spans="1:6" ht="19.5" customHeight="1">
      <c r="A30" s="79" t="s">
        <v>38</v>
      </c>
      <c r="B30" s="79" t="s">
        <v>38</v>
      </c>
      <c r="C30" s="79" t="s">
        <v>38</v>
      </c>
      <c r="D30" s="84" t="s">
        <v>38</v>
      </c>
      <c r="E30" s="84" t="s">
        <v>105</v>
      </c>
      <c r="F30" s="85">
        <v>150.92</v>
      </c>
    </row>
    <row r="31" spans="1:6" ht="19.5" customHeight="1">
      <c r="A31" s="79" t="s">
        <v>38</v>
      </c>
      <c r="B31" s="79" t="s">
        <v>38</v>
      </c>
      <c r="C31" s="79" t="s">
        <v>38</v>
      </c>
      <c r="D31" s="84" t="s">
        <v>38</v>
      </c>
      <c r="E31" s="84" t="s">
        <v>111</v>
      </c>
      <c r="F31" s="85">
        <v>150.92</v>
      </c>
    </row>
    <row r="32" spans="1:6" ht="19.5" customHeight="1">
      <c r="A32" s="79" t="s">
        <v>83</v>
      </c>
      <c r="B32" s="79" t="s">
        <v>85</v>
      </c>
      <c r="C32" s="79" t="s">
        <v>110</v>
      </c>
      <c r="D32" s="84" t="s">
        <v>108</v>
      </c>
      <c r="E32" s="84" t="s">
        <v>405</v>
      </c>
      <c r="F32" s="85">
        <v>47</v>
      </c>
    </row>
    <row r="33" spans="1:6" ht="19.5" customHeight="1">
      <c r="A33" s="79" t="s">
        <v>83</v>
      </c>
      <c r="B33" s="79" t="s">
        <v>85</v>
      </c>
      <c r="C33" s="79" t="s">
        <v>110</v>
      </c>
      <c r="D33" s="84" t="s">
        <v>108</v>
      </c>
      <c r="E33" s="84" t="s">
        <v>397</v>
      </c>
      <c r="F33" s="85">
        <v>6.62</v>
      </c>
    </row>
    <row r="34" spans="1:6" ht="19.5" customHeight="1">
      <c r="A34" s="79" t="s">
        <v>83</v>
      </c>
      <c r="B34" s="79" t="s">
        <v>85</v>
      </c>
      <c r="C34" s="79" t="s">
        <v>110</v>
      </c>
      <c r="D34" s="84" t="s">
        <v>108</v>
      </c>
      <c r="E34" s="84" t="s">
        <v>406</v>
      </c>
      <c r="F34" s="85">
        <v>97.3</v>
      </c>
    </row>
    <row r="35" spans="1:6" ht="19.5" customHeight="1">
      <c r="A35" s="79" t="s">
        <v>38</v>
      </c>
      <c r="B35" s="79" t="s">
        <v>38</v>
      </c>
      <c r="C35" s="79" t="s">
        <v>38</v>
      </c>
      <c r="D35" s="84" t="s">
        <v>38</v>
      </c>
      <c r="E35" s="84" t="s">
        <v>116</v>
      </c>
      <c r="F35" s="85">
        <v>2746.81</v>
      </c>
    </row>
    <row r="36" spans="1:6" ht="19.5" customHeight="1">
      <c r="A36" s="79" t="s">
        <v>38</v>
      </c>
      <c r="B36" s="79" t="s">
        <v>38</v>
      </c>
      <c r="C36" s="79" t="s">
        <v>38</v>
      </c>
      <c r="D36" s="84" t="s">
        <v>38</v>
      </c>
      <c r="E36" s="84" t="s">
        <v>122</v>
      </c>
      <c r="F36" s="85">
        <v>2746.81</v>
      </c>
    </row>
    <row r="37" spans="1:6" ht="19.5" customHeight="1">
      <c r="A37" s="79" t="s">
        <v>83</v>
      </c>
      <c r="B37" s="79" t="s">
        <v>84</v>
      </c>
      <c r="C37" s="79" t="s">
        <v>90</v>
      </c>
      <c r="D37" s="84" t="s">
        <v>117</v>
      </c>
      <c r="E37" s="84" t="s">
        <v>407</v>
      </c>
      <c r="F37" s="85">
        <v>100</v>
      </c>
    </row>
    <row r="38" spans="1:6" ht="19.5" customHeight="1">
      <c r="A38" s="79" t="s">
        <v>83</v>
      </c>
      <c r="B38" s="79" t="s">
        <v>84</v>
      </c>
      <c r="C38" s="79" t="s">
        <v>90</v>
      </c>
      <c r="D38" s="84" t="s">
        <v>117</v>
      </c>
      <c r="E38" s="84" t="s">
        <v>408</v>
      </c>
      <c r="F38" s="85">
        <v>2191.01</v>
      </c>
    </row>
    <row r="39" spans="1:6" ht="19.5" customHeight="1">
      <c r="A39" s="79" t="s">
        <v>83</v>
      </c>
      <c r="B39" s="79" t="s">
        <v>84</v>
      </c>
      <c r="C39" s="79" t="s">
        <v>90</v>
      </c>
      <c r="D39" s="84" t="s">
        <v>117</v>
      </c>
      <c r="E39" s="84" t="s">
        <v>409</v>
      </c>
      <c r="F39" s="85">
        <v>5</v>
      </c>
    </row>
    <row r="40" spans="1:6" ht="19.5" customHeight="1">
      <c r="A40" s="79" t="s">
        <v>83</v>
      </c>
      <c r="B40" s="79" t="s">
        <v>84</v>
      </c>
      <c r="C40" s="79" t="s">
        <v>90</v>
      </c>
      <c r="D40" s="84" t="s">
        <v>117</v>
      </c>
      <c r="E40" s="84" t="s">
        <v>410</v>
      </c>
      <c r="F40" s="85">
        <v>405</v>
      </c>
    </row>
    <row r="41" spans="1:6" ht="19.5" customHeight="1">
      <c r="A41" s="79" t="s">
        <v>83</v>
      </c>
      <c r="B41" s="79" t="s">
        <v>84</v>
      </c>
      <c r="C41" s="79" t="s">
        <v>90</v>
      </c>
      <c r="D41" s="84" t="s">
        <v>117</v>
      </c>
      <c r="E41" s="84" t="s">
        <v>397</v>
      </c>
      <c r="F41" s="85">
        <v>28.07</v>
      </c>
    </row>
    <row r="42" spans="1:6" ht="19.5" customHeight="1">
      <c r="A42" s="79" t="s">
        <v>83</v>
      </c>
      <c r="B42" s="79" t="s">
        <v>84</v>
      </c>
      <c r="C42" s="79" t="s">
        <v>90</v>
      </c>
      <c r="D42" s="84" t="s">
        <v>117</v>
      </c>
      <c r="E42" s="84" t="s">
        <v>411</v>
      </c>
      <c r="F42" s="85">
        <v>13.73</v>
      </c>
    </row>
    <row r="43" spans="1:6" ht="19.5" customHeight="1">
      <c r="A43" s="79" t="s">
        <v>83</v>
      </c>
      <c r="B43" s="79" t="s">
        <v>84</v>
      </c>
      <c r="C43" s="79" t="s">
        <v>90</v>
      </c>
      <c r="D43" s="84" t="s">
        <v>117</v>
      </c>
      <c r="E43" s="84" t="s">
        <v>412</v>
      </c>
      <c r="F43" s="85">
        <v>4</v>
      </c>
    </row>
    <row r="44" spans="1:6" ht="19.5" customHeight="1">
      <c r="A44" s="79" t="s">
        <v>38</v>
      </c>
      <c r="B44" s="79" t="s">
        <v>38</v>
      </c>
      <c r="C44" s="79" t="s">
        <v>38</v>
      </c>
      <c r="D44" s="84" t="s">
        <v>38</v>
      </c>
      <c r="E44" s="84" t="s">
        <v>124</v>
      </c>
      <c r="F44" s="85">
        <v>10014.09</v>
      </c>
    </row>
    <row r="45" spans="1:6" ht="19.5" customHeight="1">
      <c r="A45" s="79" t="s">
        <v>38</v>
      </c>
      <c r="B45" s="79" t="s">
        <v>38</v>
      </c>
      <c r="C45" s="79" t="s">
        <v>38</v>
      </c>
      <c r="D45" s="84" t="s">
        <v>38</v>
      </c>
      <c r="E45" s="84" t="s">
        <v>127</v>
      </c>
      <c r="F45" s="85">
        <v>300.1</v>
      </c>
    </row>
    <row r="46" spans="1:6" ht="19.5" customHeight="1">
      <c r="A46" s="79" t="s">
        <v>118</v>
      </c>
      <c r="B46" s="79" t="s">
        <v>95</v>
      </c>
      <c r="C46" s="79" t="s">
        <v>84</v>
      </c>
      <c r="D46" s="84" t="s">
        <v>125</v>
      </c>
      <c r="E46" s="84" t="s">
        <v>413</v>
      </c>
      <c r="F46" s="85">
        <v>300.1</v>
      </c>
    </row>
    <row r="47" spans="1:6" ht="19.5" customHeight="1">
      <c r="A47" s="79" t="s">
        <v>38</v>
      </c>
      <c r="B47" s="79" t="s">
        <v>38</v>
      </c>
      <c r="C47" s="79" t="s">
        <v>38</v>
      </c>
      <c r="D47" s="84" t="s">
        <v>38</v>
      </c>
      <c r="E47" s="84" t="s">
        <v>128</v>
      </c>
      <c r="F47" s="85">
        <v>9713.99</v>
      </c>
    </row>
    <row r="48" spans="1:6" ht="19.5" customHeight="1">
      <c r="A48" s="79" t="s">
        <v>83</v>
      </c>
      <c r="B48" s="79" t="s">
        <v>84</v>
      </c>
      <c r="C48" s="79" t="s">
        <v>110</v>
      </c>
      <c r="D48" s="84" t="s">
        <v>125</v>
      </c>
      <c r="E48" s="84" t="s">
        <v>414</v>
      </c>
      <c r="F48" s="85">
        <v>3600</v>
      </c>
    </row>
    <row r="49" spans="1:6" ht="19.5" customHeight="1">
      <c r="A49" s="79" t="s">
        <v>83</v>
      </c>
      <c r="B49" s="79" t="s">
        <v>84</v>
      </c>
      <c r="C49" s="79" t="s">
        <v>110</v>
      </c>
      <c r="D49" s="84" t="s">
        <v>125</v>
      </c>
      <c r="E49" s="84" t="s">
        <v>415</v>
      </c>
      <c r="F49" s="85">
        <v>2200</v>
      </c>
    </row>
    <row r="50" spans="1:6" ht="19.5" customHeight="1">
      <c r="A50" s="79" t="s">
        <v>83</v>
      </c>
      <c r="B50" s="79" t="s">
        <v>84</v>
      </c>
      <c r="C50" s="79" t="s">
        <v>110</v>
      </c>
      <c r="D50" s="84" t="s">
        <v>125</v>
      </c>
      <c r="E50" s="84" t="s">
        <v>416</v>
      </c>
      <c r="F50" s="85">
        <v>30</v>
      </c>
    </row>
    <row r="51" spans="1:6" ht="19.5" customHeight="1">
      <c r="A51" s="79" t="s">
        <v>83</v>
      </c>
      <c r="B51" s="79" t="s">
        <v>84</v>
      </c>
      <c r="C51" s="79" t="s">
        <v>110</v>
      </c>
      <c r="D51" s="84" t="s">
        <v>125</v>
      </c>
      <c r="E51" s="84" t="s">
        <v>417</v>
      </c>
      <c r="F51" s="85">
        <v>3883.99</v>
      </c>
    </row>
    <row r="52" spans="1:6" ht="19.5" customHeight="1">
      <c r="A52" s="79" t="s">
        <v>38</v>
      </c>
      <c r="B52" s="79" t="s">
        <v>38</v>
      </c>
      <c r="C52" s="79" t="s">
        <v>38</v>
      </c>
      <c r="D52" s="84" t="s">
        <v>38</v>
      </c>
      <c r="E52" s="84" t="s">
        <v>130</v>
      </c>
      <c r="F52" s="85">
        <v>14</v>
      </c>
    </row>
    <row r="53" spans="1:6" ht="19.5" customHeight="1">
      <c r="A53" s="79" t="s">
        <v>38</v>
      </c>
      <c r="B53" s="79" t="s">
        <v>38</v>
      </c>
      <c r="C53" s="79" t="s">
        <v>38</v>
      </c>
      <c r="D53" s="84" t="s">
        <v>38</v>
      </c>
      <c r="E53" s="84" t="s">
        <v>128</v>
      </c>
      <c r="F53" s="85">
        <v>14</v>
      </c>
    </row>
    <row r="54" spans="1:6" ht="19.5" customHeight="1">
      <c r="A54" s="79" t="s">
        <v>83</v>
      </c>
      <c r="B54" s="79" t="s">
        <v>84</v>
      </c>
      <c r="C54" s="79" t="s">
        <v>110</v>
      </c>
      <c r="D54" s="84" t="s">
        <v>131</v>
      </c>
      <c r="E54" s="84" t="s">
        <v>418</v>
      </c>
      <c r="F54" s="85">
        <v>14</v>
      </c>
    </row>
  </sheetData>
  <sheetProtection/>
  <mergeCells count="5">
    <mergeCell ref="D4:D5"/>
    <mergeCell ref="E4:E5"/>
    <mergeCell ref="A2:F2"/>
    <mergeCell ref="F4:F5"/>
    <mergeCell ref="A4:C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陈娟</cp:lastModifiedBy>
  <dcterms:modified xsi:type="dcterms:W3CDTF">2020-06-19T06:16:49Z</dcterms:modified>
  <cp:category/>
  <cp:version/>
  <cp:contentType/>
  <cp:contentStatus/>
</cp:coreProperties>
</file>